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_1" sheetId="1" state="visible" r:id="rId2"/>
  </sheets>
  <definedNames>
    <definedName function="false" hidden="false" localSheetId="0" name="_xlnm.Print_Area" vbProcedure="false">Лист_1!$A$1:$K$149</definedName>
    <definedName function="false" hidden="false" localSheetId="0" name="_xlnm.Print_Titles" vbProcedure="false">Лист_1!$7:$10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<sst xmlns="http://schemas.openxmlformats.org/spreadsheetml/2006/main" count="283" uniqueCount="173">
  <si>
    <t xml:space="preserve">                  ПРИЛОЖЕНИЕ                                      УТВЕРЖДЕН                     постановлением администрации города             от                             №                                                                                                      </t>
  </si>
  <si>
    <t xml:space="preserve">ПРОГНОЗ</t>
  </si>
  <si>
    <r>
      <rPr>
        <sz val="12"/>
        <color rgb="FF000000"/>
        <rFont val="Times New Roman"/>
        <family val="1"/>
        <charset val="204"/>
      </rPr>
      <t xml:space="preserve">социально-экономического развития </t>
    </r>
    <r>
      <rPr>
        <sz val="12"/>
        <rFont val="Times New Roman"/>
        <family val="1"/>
        <charset val="204"/>
      </rPr>
      <t xml:space="preserve">города Мичуринска на среднесрочный период до 2024 года</t>
    </r>
  </si>
  <si>
    <t xml:space="preserve"> </t>
  </si>
  <si>
    <t xml:space="preserve"> Показатели</t>
  </si>
  <si>
    <t xml:space="preserve">Единица измерения</t>
  </si>
  <si>
    <t xml:space="preserve">Отчет 2019</t>
  </si>
  <si>
    <t xml:space="preserve">Отчет 2020</t>
  </si>
  <si>
    <t xml:space="preserve">Оценка 2021</t>
  </si>
  <si>
    <t xml:space="preserve">Прогноз</t>
  </si>
  <si>
    <t xml:space="preserve">базовый</t>
  </si>
  <si>
    <t xml:space="preserve">целевой</t>
  </si>
  <si>
    <t xml:space="preserve">1 вариант</t>
  </si>
  <si>
    <t xml:space="preserve">2 вариант</t>
  </si>
  <si>
    <t xml:space="preserve"> Население</t>
  </si>
  <si>
    <t xml:space="preserve">Численность населения (среднегодовая)</t>
  </si>
  <si>
    <t xml:space="preserve">тыс. чел.</t>
  </si>
  <si>
    <t xml:space="preserve">Ожидаемая продолжительность жизни при рождении</t>
  </si>
  <si>
    <t xml:space="preserve">число лет</t>
  </si>
  <si>
    <t xml:space="preserve">Общий коэффициент рождаемости</t>
  </si>
  <si>
    <t xml:space="preserve">число родившихся на 1000 человек населения</t>
  </si>
  <si>
    <t xml:space="preserve">Общий коэффициент смертности</t>
  </si>
  <si>
    <t xml:space="preserve">число умерших на 1000 человек населения</t>
  </si>
  <si>
    <t xml:space="preserve">Коэффициент естественного прироста населения</t>
  </si>
  <si>
    <t xml:space="preserve">на 1000 человек населения</t>
  </si>
  <si>
    <t xml:space="preserve">Миграционный прирост (убыль)</t>
  </si>
  <si>
    <t xml:space="preserve">чел.</t>
  </si>
  <si>
    <t xml:space="preserve"> Промышленное производство</t>
  </si>
  <si>
    <t xml:space="preserve">Объем отгруженных товаров собственного производства, выполненных работ и услуг собственными силами - РАЗДЕЛ C: Обрабатывающие производства</t>
  </si>
  <si>
    <t xml:space="preserve">млн. руб.</t>
  </si>
  <si>
    <t xml:space="preserve">Темп роста отгрузки - РАЗДЕЛ C: Обрабатывающие производства</t>
  </si>
  <si>
    <t xml:space="preserve">% к предыдущему году</t>
  </si>
  <si>
    <t xml:space="preserve"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</t>
  </si>
  <si>
    <t xml:space="preserve">Темп роста отгрузки - РАЗДЕЛ D: Обеспечение электрической энергией, газом и паром; кондиционирование воздуха</t>
  </si>
  <si>
    <t xml:space="preserve">Индекс-дефлятор отрузки - РАЗДЕЛ C: Обрабатывающие производства</t>
  </si>
  <si>
    <t xml:space="preserve">% год к  году</t>
  </si>
  <si>
    <t xml:space="preserve">Потребление электроэнергии</t>
  </si>
  <si>
    <t xml:space="preserve">млн.кВт.ч.</t>
  </si>
  <si>
    <t xml:space="preserve">в том числе по группам потребителей:</t>
  </si>
  <si>
    <t xml:space="preserve">Население</t>
  </si>
  <si>
    <t xml:space="preserve">млн. кВт. ч.</t>
  </si>
  <si>
    <t xml:space="preserve">Прочие потребители</t>
  </si>
  <si>
    <t xml:space="preserve">Средние тарифы на электроэнергию, отпущенную различным категориям потребителей</t>
  </si>
  <si>
    <t xml:space="preserve">руб./тыс.кВт.ч</t>
  </si>
  <si>
    <t xml:space="preserve">    в том числе по группам потребителей:</t>
  </si>
  <si>
    <t xml:space="preserve">Индекс тарифов по категориям потребителей</t>
  </si>
  <si>
    <t xml:space="preserve">электроэнергия, отпущенная населению</t>
  </si>
  <si>
    <t xml:space="preserve">электроэнергия, отпущенная различным категориям потребителей</t>
  </si>
  <si>
    <t xml:space="preserve">Дорожное хозяйство</t>
  </si>
  <si>
    <t xml:space="preserve">Протяженность автомобильных дорог общего пользования с твердым покрытием (местного значения)</t>
  </si>
  <si>
    <t xml:space="preserve">км</t>
  </si>
  <si>
    <t xml:space="preserve">Плотность автомобильных дорог общего пользования с твердым покрытием</t>
  </si>
  <si>
    <t xml:space="preserve">на конец года; км путей на 1000 кв. км территории</t>
  </si>
  <si>
    <t xml:space="preserve">Удельный вес автомобильных дорог с твердым покрытием в общей протяженности автомобильных дорог общего пользования</t>
  </si>
  <si>
    <t xml:space="preserve">на конец года; %</t>
  </si>
  <si>
    <t xml:space="preserve">Строительство</t>
  </si>
  <si>
    <t xml:space="preserve">Ввод в действие жилых домов</t>
  </si>
  <si>
    <t xml:space="preserve">тыс. кв. м.</t>
  </si>
  <si>
    <t xml:space="preserve">Индекс физического объема работ, выполненных по виду деятельности «Строительство»</t>
  </si>
  <si>
    <t xml:space="preserve">% к предыдущему году в действующих ценах</t>
  </si>
  <si>
    <t xml:space="preserve">Индекс-дефлятор по виду деятельности «Строительство»</t>
  </si>
  <si>
    <t xml:space="preserve">% год к году</t>
  </si>
  <si>
    <t xml:space="preserve">Торговля и услуги населению</t>
  </si>
  <si>
    <t xml:space="preserve">Индекс потребительских цен на товары и платные услуги</t>
  </si>
  <si>
    <t xml:space="preserve">Оборот розничной торговли по предприятиям, не относящимся  к субъектам малого предпринимательства</t>
  </si>
  <si>
    <t xml:space="preserve">в ценах соответствующих лет; млн. руб.</t>
  </si>
  <si>
    <t xml:space="preserve">Оборот розничной торговли по предприятиям, не относящимся   к субъектам малого предпринимательства</t>
  </si>
  <si>
    <t xml:space="preserve">% к предыдущему году в сопоставимых ценах</t>
  </si>
  <si>
    <t xml:space="preserve">Индекс-дефлятор оборота розничной торговли по предприятиям, не относящимся   к субъектам малого предпринимательства</t>
  </si>
  <si>
    <t xml:space="preserve">Оборот общественного питания по предприятиям, не относящимся  к субъектам малого предпринимательства</t>
  </si>
  <si>
    <t xml:space="preserve">Оборот общественного питания по предприятиям, не относящимся   к субъектам малого предпринимательства</t>
  </si>
  <si>
    <t xml:space="preserve">Индекс потребительских цен на продукцию общественного питания</t>
  </si>
  <si>
    <t xml:space="preserve">Объем платных услуг населению, оказанных населению коммерческими и некоммерческими предприятиями (без субъектов малого предпринимательства)</t>
  </si>
  <si>
    <t xml:space="preserve">Индекс-дефлятор объема платных услуг</t>
  </si>
  <si>
    <t xml:space="preserve">Малое и среднее предпринимательство, включая микропредприятия</t>
  </si>
  <si>
    <t xml:space="preserve">Число малых и средних предприятий, включая микропредприятия (на конец года)</t>
  </si>
  <si>
    <t xml:space="preserve">единиц</t>
  </si>
  <si>
    <t xml:space="preserve">в том числе по отдельным видам экономической деятельности:</t>
  </si>
  <si>
    <t xml:space="preserve">обрабатывающие производства</t>
  </si>
  <si>
    <t xml:space="preserve">строительство</t>
  </si>
  <si>
    <t xml:space="preserve">торговля оптовая и розничная; ремонт автотранспортных средств и мотоциклов</t>
  </si>
  <si>
    <t xml:space="preserve">деятельность в области информации и связи</t>
  </si>
  <si>
    <t xml:space="preserve">деятельность по операциям с недвижимым имуществом</t>
  </si>
  <si>
    <t xml:space="preserve">прочие  </t>
  </si>
  <si>
    <t xml:space="preserve">Среднесписочная численность работников малых и средних предприятий, включая микропредприятия (без внешних совместителей)</t>
  </si>
  <si>
    <t xml:space="preserve"> чел.</t>
  </si>
  <si>
    <t xml:space="preserve"> Инвестиции</t>
  </si>
  <si>
    <t xml:space="preserve">Инвестиции в основной капитал</t>
  </si>
  <si>
    <t xml:space="preserve">Индекс физического объема инвестиций в основной капитал</t>
  </si>
  <si>
    <t xml:space="preserve">Индекс-дефлятор</t>
  </si>
  <si>
    <t xml:space="preserve">Объем инвестиций в основной капитал (без субъектов малого предпринимательства и объемов инвестиций, не наблюдаемых прямыми статистическими методами по месту фактического освоения инвестиций в основной капитал)</t>
  </si>
  <si>
    <t xml:space="preserve">Индекс физического объема</t>
  </si>
  <si>
    <t xml:space="preserve">  Бюджет города</t>
  </si>
  <si>
    <t xml:space="preserve">Доходы бюджета города  - всего</t>
  </si>
  <si>
    <t xml:space="preserve">Налоговые и неналоговые доходы - всего</t>
  </si>
  <si>
    <t xml:space="preserve">Налоговые доходы  - всего</t>
  </si>
  <si>
    <t xml:space="preserve">в том числе:</t>
  </si>
  <si>
    <t xml:space="preserve">налог на доходы физических лиц</t>
  </si>
  <si>
    <t xml:space="preserve">акцизы</t>
  </si>
  <si>
    <t xml:space="preserve">налог, взимаемый в связи с применением упрощенной системы налогообложения</t>
  </si>
  <si>
    <t xml:space="preserve">налог на имущество физических лиц</t>
  </si>
  <si>
    <t xml:space="preserve">земельный налог</t>
  </si>
  <si>
    <t xml:space="preserve">млн.руб.</t>
  </si>
  <si>
    <t xml:space="preserve">Неналоговые доходы - всего</t>
  </si>
  <si>
    <t xml:space="preserve">Безвозмездные поступления</t>
  </si>
  <si>
    <t xml:space="preserve">субсидии из вышестоящего бюджета</t>
  </si>
  <si>
    <t xml:space="preserve">субвенции из вышестоящего бюджета</t>
  </si>
  <si>
    <t xml:space="preserve">дотации из вышестоящего бюджета</t>
  </si>
  <si>
    <t xml:space="preserve">дотации на выравнивание бюджетной обеспеченности</t>
  </si>
  <si>
    <t xml:space="preserve">Расходы  бюджета  города- всего</t>
  </si>
  <si>
    <t xml:space="preserve">в том числе по направлениям:</t>
  </si>
  <si>
    <t xml:space="preserve">общегосударственные вопросы</t>
  </si>
  <si>
    <t xml:space="preserve">национальная экономика</t>
  </si>
  <si>
    <t xml:space="preserve">жилищно-коммунальное хозяйство</t>
  </si>
  <si>
    <t xml:space="preserve">охрана окружающей среды</t>
  </si>
  <si>
    <t xml:space="preserve">образование</t>
  </si>
  <si>
    <t xml:space="preserve">культура, кинематография</t>
  </si>
  <si>
    <t xml:space="preserve">социальная политика</t>
  </si>
  <si>
    <t xml:space="preserve">физическая культура и спорт</t>
  </si>
  <si>
    <t xml:space="preserve">средства массовой информации</t>
  </si>
  <si>
    <t xml:space="preserve">обслуживание государственного и муниципального долга</t>
  </si>
  <si>
    <t xml:space="preserve">млн .руб.</t>
  </si>
  <si>
    <t xml:space="preserve">Дефицит(-),профицит(+)  бюджета</t>
  </si>
  <si>
    <t xml:space="preserve">Муниципальный долг</t>
  </si>
  <si>
    <t xml:space="preserve"> Денежные доходы населения</t>
  </si>
  <si>
    <t xml:space="preserve">Средняя заработная плата работников  крупных и средних предприятий</t>
  </si>
  <si>
    <t xml:space="preserve">руб.</t>
  </si>
  <si>
    <t xml:space="preserve">Реальный размер заработной платы крупных и средних предприятий</t>
  </si>
  <si>
    <t xml:space="preserve">Средний размер назначенных пенсий</t>
  </si>
  <si>
    <t xml:space="preserve">Реальный размер назначенных пенсий</t>
  </si>
  <si>
    <t xml:space="preserve">Величина прожиточного минимума (в среднем на душу населения)</t>
  </si>
  <si>
    <t xml:space="preserve">руб. в месяц</t>
  </si>
  <si>
    <t xml:space="preserve"> Труд и занятость</t>
  </si>
  <si>
    <t xml:space="preserve">Численность рабочей силы</t>
  </si>
  <si>
    <t xml:space="preserve">Численность занятых в экономике — всего</t>
  </si>
  <si>
    <t xml:space="preserve">Трудоспособное население в трудоспособном возрасте — всего</t>
  </si>
  <si>
    <t xml:space="preserve">Среднесписочная численность работников крупных и средних предприятий</t>
  </si>
  <si>
    <t xml:space="preserve">Фонд начисленной заработной платы работников крупных и средних предприятий</t>
  </si>
  <si>
    <t xml:space="preserve">Уровень зарегистрированной безработицы (на конец года)</t>
  </si>
  <si>
    <t xml:space="preserve">%</t>
  </si>
  <si>
    <t xml:space="preserve">Численность безработных, зарегистрированных в  государственных учреждениях службы занятости населения (на конец года)</t>
  </si>
  <si>
    <t xml:space="preserve">Численность незанятых граждан, зарегистрированных в государственных учреждениях службы занятости населения, в расчете на одну заявленную вакансию (на конец года)</t>
  </si>
  <si>
    <t xml:space="preserve">Просроченная задолженность по заработной плате в процентах к месячному фонду заработной платы организаций, имеющих просроченную задолженность (без субъектов малого предпринимательства)</t>
  </si>
  <si>
    <t xml:space="preserve">на конец года, %</t>
  </si>
  <si>
    <t xml:space="preserve">-</t>
  </si>
  <si>
    <t xml:space="preserve">Развитие социальной сферы</t>
  </si>
  <si>
    <t xml:space="preserve">Численность детей в дошкольных образовательных учреждениях</t>
  </si>
  <si>
    <t xml:space="preserve">Численность обучающихся общеобразовательных учреждениях (без вечерних (сменных) общеобразовательных учреждениях (на начало учебного года)</t>
  </si>
  <si>
    <t xml:space="preserve">Обеспеченность:</t>
  </si>
  <si>
    <t xml:space="preserve">больничными койками на           10 000 человек населения</t>
  </si>
  <si>
    <t xml:space="preserve"> коек</t>
  </si>
  <si>
    <t xml:space="preserve">общедоступными  библиотеками (без учета детских библиотек)</t>
  </si>
  <si>
    <t xml:space="preserve">учрежд. на 100 тыс. населения</t>
  </si>
  <si>
    <t xml:space="preserve">общедоступными  библиотеками (с учетом  детских библиотек)</t>
  </si>
  <si>
    <t xml:space="preserve">учреждениями культурно-досугового типа</t>
  </si>
  <si>
    <t xml:space="preserve">дошкольными образовательными учреждениями</t>
  </si>
  <si>
    <t xml:space="preserve">мест на 1000 детей в возрасте 1-6 лет</t>
  </si>
  <si>
    <t xml:space="preserve">мощностью амбулаторно-поликлинических учреждений на 10 000 человек населения</t>
  </si>
  <si>
    <t xml:space="preserve">на конец года; посещений в смену</t>
  </si>
  <si>
    <t xml:space="preserve">Численность:</t>
  </si>
  <si>
    <t xml:space="preserve">врачей всех специальностей</t>
  </si>
  <si>
    <t xml:space="preserve">на конец года;  чел.</t>
  </si>
  <si>
    <t xml:space="preserve">среднего медицинского персонала</t>
  </si>
  <si>
    <t xml:space="preserve">Туризм</t>
  </si>
  <si>
    <t xml:space="preserve">Численность иностранных граждан, прибывших в регион по цели поездки туризм</t>
  </si>
  <si>
    <t xml:space="preserve">Все страны</t>
  </si>
  <si>
    <t xml:space="preserve">   Страны вне СНГ</t>
  </si>
  <si>
    <t xml:space="preserve">   Страны СНГ</t>
  </si>
  <si>
    <t xml:space="preserve">Обслужено экскурсантов</t>
  </si>
  <si>
    <t xml:space="preserve">санаторно-оздоровительные услуги</t>
  </si>
  <si>
    <t xml:space="preserve">Количество муниципальных туристических маршрутов</t>
  </si>
  <si>
    <t xml:space="preserve">услуги гостиниц и прочих мест проживания (размещено)</t>
  </si>
  <si>
    <t xml:space="preserve">Количество российских посетителей из других регионов (резидентов)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</si>
</sst>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.0"/>
    <numFmt numFmtId="167" formatCode="#,##0.0"/>
    <numFmt numFmtId="168" formatCode="#,##0.00"/>
    <numFmt numFmtId="169" formatCode="0"/>
  </numFmts>
  <fonts count="23">
    <font>
      <sz val="11"/>
      <color rgb="FF00000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color rgb="FF000000"/>
      <name val="Arial"/>
      <family val="0"/>
      <charset val="204"/>
    </font>
    <font>
      <sz val="10"/>
      <color rgb="FFFFFFFF"/>
      <name val="Arial"/>
      <family val="0"/>
      <charset val="204"/>
    </font>
    <font>
      <sz val="10"/>
      <color rgb="FFCC0000"/>
      <name val="Arial"/>
      <family val="0"/>
      <charset val="204"/>
    </font>
    <font>
      <b val="true"/>
      <sz val="10"/>
      <color rgb="FFFFFFFF"/>
      <name val="Arial"/>
      <family val="0"/>
      <charset val="204"/>
    </font>
    <font>
      <i val="true"/>
      <sz val="10"/>
      <color rgb="FF808080"/>
      <name val="Arial"/>
      <family val="0"/>
      <charset val="204"/>
    </font>
    <font>
      <sz val="10"/>
      <color rgb="FF006600"/>
      <name val="Arial"/>
      <family val="0"/>
      <charset val="204"/>
    </font>
    <font>
      <b val="true"/>
      <sz val="24"/>
      <color rgb="FF000000"/>
      <name val="Arial"/>
      <family val="0"/>
      <charset val="204"/>
    </font>
    <font>
      <sz val="18"/>
      <color rgb="FF000000"/>
      <name val="Arial"/>
      <family val="0"/>
      <charset val="204"/>
    </font>
    <font>
      <sz val="12"/>
      <color rgb="FF000000"/>
      <name val="Arial"/>
      <family val="0"/>
      <charset val="204"/>
    </font>
    <font>
      <u val="single"/>
      <sz val="10"/>
      <color rgb="FF0000EE"/>
      <name val="Arial"/>
      <family val="0"/>
      <charset val="204"/>
    </font>
    <font>
      <sz val="10"/>
      <color rgb="FF996600"/>
      <name val="Arial"/>
      <family val="0"/>
      <charset val="204"/>
    </font>
    <font>
      <sz val="10"/>
      <color rgb="FF333333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 Cyr"/>
      <family val="0"/>
      <charset val="204"/>
    </font>
    <font>
      <b val="true"/>
      <sz val="9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</borders>
  <cellStyleXfs count="39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0" applyFont="true" applyBorder="false" applyAlignment="true" applyProtection="false">
      <alignment horizontal="general" vertical="bottom" textRotation="0" wrapText="false" indent="0" shrinkToFit="false"/>
    </xf>
    <xf numFmtId="164" fontId="15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16" fillId="0" borderId="0" applyFont="true" applyBorder="false" applyAlignment="true" applyProtection="false">
      <alignment horizontal="general" vertical="bottom" textRotation="0" wrapText="false" indent="0" shrinkToFit="false"/>
    </xf>
    <xf numFmtId="164" fontId="17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0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2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20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20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22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2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2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20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0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2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0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2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20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21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2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21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1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21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0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0" fillId="0" borderId="2" xfId="37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6" fontId="20" fillId="0" borderId="2" xfId="38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2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20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2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20" fillId="0" borderId="2" xfId="0" applyFont="true" applyBorder="true" applyAlignment="true" applyProtection="false">
      <alignment horizontal="center" vertical="bottom" textRotation="0" wrapText="true" indent="0" shrinkToFit="true"/>
      <protection locked="true" hidden="false"/>
    </xf>
    <xf numFmtId="166" fontId="20" fillId="0" borderId="2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6" fontId="20" fillId="0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</cellXfs>
  <cellStyles count="25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ood" xfId="27"/>
    <cellStyle name="Heading" xfId="28"/>
    <cellStyle name="Heading 1" xfId="29"/>
    <cellStyle name="Heading 2" xfId="30"/>
    <cellStyle name="Hyperlink" xfId="31"/>
    <cellStyle name="Neutral" xfId="32"/>
    <cellStyle name="Note" xfId="33"/>
    <cellStyle name="Status" xfId="34"/>
    <cellStyle name="Text" xfId="35"/>
    <cellStyle name="Warning" xfId="36"/>
    <cellStyle name="Обычный 2" xfId="37"/>
    <cellStyle name="Обычный 6" xfId="38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048576"/>
  <sheetViews>
    <sheetView showFormulas="false" showGridLines="true" showRowColHeaders="true" showZeros="true" rightToLeft="false" tabSelected="true" showOutlineSymbols="true" defaultGridColor="true" view="normal" topLeftCell="A1" colorId="64" zoomScale="88" zoomScaleNormal="88" zoomScalePageLayoutView="100" workbookViewId="0">
      <selection pane="topLeft" activeCell="B1" activeCellId="0" sqref="B1"/>
    </sheetView>
  </sheetViews>
  <sheetFormatPr defaultRowHeight="13.8" zeroHeight="false" outlineLevelRow="0" outlineLevelCol="0"/>
  <cols>
    <col collapsed="false" customWidth="true" hidden="false" outlineLevel="0" max="1" min="1" style="1" width="27.42"/>
    <col collapsed="false" customWidth="true" hidden="false" outlineLevel="0" max="2" min="2" style="1" width="17.72"/>
    <col collapsed="false" customWidth="true" hidden="false" outlineLevel="0" max="4" min="3" style="1" width="9.35"/>
    <col collapsed="false" customWidth="true" hidden="false" outlineLevel="0" max="5" min="5" style="1" width="9.47"/>
    <col collapsed="false" customWidth="true" hidden="false" outlineLevel="0" max="6" min="6" style="1" width="9.11"/>
    <col collapsed="false" customWidth="true" hidden="false" outlineLevel="0" max="7" min="7" style="1" width="9.47"/>
    <col collapsed="false" customWidth="true" hidden="false" outlineLevel="0" max="8" min="8" style="1" width="9.97"/>
    <col collapsed="false" customWidth="true" hidden="false" outlineLevel="0" max="9" min="9" style="1" width="8.86"/>
    <col collapsed="false" customWidth="true" hidden="false" outlineLevel="0" max="10" min="10" style="1" width="9.35"/>
    <col collapsed="false" customWidth="true" hidden="false" outlineLevel="0" max="11" min="11" style="1" width="9.47"/>
    <col collapsed="false" customWidth="true" hidden="false" outlineLevel="0" max="12" min="12" style="1" width="10.46"/>
    <col collapsed="false" customWidth="true" hidden="false" outlineLevel="0" max="1025" min="13" style="1" width="8.86"/>
  </cols>
  <sheetData>
    <row r="1" customFormat="false" ht="30.65" hidden="false" customHeight="true" outlineLevel="0" collapsed="false">
      <c r="A1" s="2"/>
      <c r="B1" s="2"/>
      <c r="C1" s="2"/>
      <c r="D1" s="2"/>
      <c r="E1" s="2"/>
      <c r="F1" s="2"/>
      <c r="G1" s="2"/>
      <c r="H1" s="3" t="s">
        <v>0</v>
      </c>
      <c r="I1" s="3"/>
      <c r="J1" s="3"/>
      <c r="K1" s="3"/>
    </row>
    <row r="2" customFormat="false" ht="13.8" hidden="false" customHeight="false" outlineLevel="0" collapsed="false">
      <c r="A2" s="2"/>
      <c r="B2" s="2"/>
      <c r="C2" s="2"/>
      <c r="D2" s="2"/>
      <c r="E2" s="2"/>
      <c r="F2" s="2"/>
      <c r="G2" s="2"/>
      <c r="H2" s="3"/>
      <c r="I2" s="3"/>
      <c r="J2" s="3"/>
      <c r="K2" s="3"/>
    </row>
    <row r="3" customFormat="false" ht="44.3" hidden="false" customHeight="true" outlineLevel="0" collapsed="false">
      <c r="A3" s="2"/>
      <c r="B3" s="2"/>
      <c r="C3" s="4"/>
      <c r="D3" s="2"/>
      <c r="E3" s="2"/>
      <c r="F3" s="2"/>
      <c r="G3" s="2"/>
      <c r="H3" s="3"/>
      <c r="I3" s="3"/>
      <c r="J3" s="3"/>
      <c r="K3" s="3"/>
    </row>
    <row r="4" customFormat="false" ht="17" hidden="false" customHeight="true" outlineLevel="0" collapsed="false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customFormat="false" ht="17.85" hidden="false" customHeight="true" outlineLevel="0" collapsed="false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customFormat="false" ht="15" hidden="false" customHeight="false" outlineLevel="0" collapsed="false">
      <c r="A6" s="7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customFormat="false" ht="15" hidden="false" customHeight="true" outlineLevel="0" collapsed="false">
      <c r="A7" s="8" t="s">
        <v>4</v>
      </c>
      <c r="B7" s="8" t="s">
        <v>5</v>
      </c>
      <c r="C7" s="8" t="s">
        <v>6</v>
      </c>
      <c r="D7" s="8" t="s">
        <v>7</v>
      </c>
      <c r="E7" s="8" t="s">
        <v>8</v>
      </c>
      <c r="F7" s="8" t="s">
        <v>9</v>
      </c>
      <c r="G7" s="8"/>
      <c r="H7" s="8"/>
      <c r="I7" s="8"/>
      <c r="J7" s="8"/>
      <c r="K7" s="8"/>
      <c r="L7" s="9"/>
    </row>
    <row r="8" customFormat="false" ht="15" hidden="false" customHeight="false" outlineLevel="0" collapsed="false">
      <c r="A8" s="8"/>
      <c r="B8" s="8"/>
      <c r="C8" s="8"/>
      <c r="D8" s="8"/>
      <c r="E8" s="8"/>
      <c r="F8" s="8" t="n">
        <v>2022</v>
      </c>
      <c r="G8" s="8"/>
      <c r="H8" s="8" t="n">
        <v>2023</v>
      </c>
      <c r="I8" s="8"/>
      <c r="J8" s="8" t="n">
        <v>2024</v>
      </c>
      <c r="K8" s="8"/>
      <c r="L8" s="9"/>
    </row>
    <row r="9" customFormat="false" ht="15" hidden="false" customHeight="false" outlineLevel="0" collapsed="false">
      <c r="A9" s="8"/>
      <c r="B9" s="8"/>
      <c r="C9" s="8"/>
      <c r="D9" s="8"/>
      <c r="E9" s="8"/>
      <c r="F9" s="10" t="s">
        <v>10</v>
      </c>
      <c r="G9" s="10" t="s">
        <v>11</v>
      </c>
      <c r="H9" s="10" t="s">
        <v>10</v>
      </c>
      <c r="I9" s="10" t="s">
        <v>11</v>
      </c>
      <c r="J9" s="10" t="s">
        <v>10</v>
      </c>
      <c r="K9" s="10" t="s">
        <v>11</v>
      </c>
      <c r="L9" s="9"/>
    </row>
    <row r="10" customFormat="false" ht="15" hidden="false" customHeight="false" outlineLevel="0" collapsed="false">
      <c r="A10" s="8"/>
      <c r="B10" s="8"/>
      <c r="C10" s="8"/>
      <c r="D10" s="8"/>
      <c r="E10" s="8"/>
      <c r="F10" s="10" t="s">
        <v>12</v>
      </c>
      <c r="G10" s="10" t="s">
        <v>13</v>
      </c>
      <c r="H10" s="10" t="s">
        <v>12</v>
      </c>
      <c r="I10" s="10" t="s">
        <v>13</v>
      </c>
      <c r="J10" s="10" t="s">
        <v>12</v>
      </c>
      <c r="K10" s="10" t="s">
        <v>13</v>
      </c>
      <c r="L10" s="9"/>
    </row>
    <row r="11" customFormat="false" ht="15" hidden="false" customHeight="true" outlineLevel="0" collapsed="false">
      <c r="A11" s="11" t="s">
        <v>14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9"/>
    </row>
    <row r="12" customFormat="false" ht="53.65" hidden="false" customHeight="true" outlineLevel="0" collapsed="false">
      <c r="A12" s="12" t="s">
        <v>15</v>
      </c>
      <c r="B12" s="12" t="s">
        <v>16</v>
      </c>
      <c r="C12" s="13" t="n">
        <v>91.17</v>
      </c>
      <c r="D12" s="13" t="n">
        <v>90.3</v>
      </c>
      <c r="E12" s="13" t="n">
        <v>89.39</v>
      </c>
      <c r="F12" s="13" t="n">
        <v>88.46</v>
      </c>
      <c r="G12" s="13" t="n">
        <v>88.75</v>
      </c>
      <c r="H12" s="13" t="n">
        <v>87.59</v>
      </c>
      <c r="I12" s="13" t="n">
        <v>88.02</v>
      </c>
      <c r="J12" s="13" t="n">
        <v>86.76</v>
      </c>
      <c r="K12" s="13" t="n">
        <v>87.36</v>
      </c>
      <c r="L12" s="9"/>
    </row>
    <row r="13" customFormat="false" ht="48.55" hidden="false" customHeight="true" outlineLevel="0" collapsed="false">
      <c r="A13" s="12" t="s">
        <v>17</v>
      </c>
      <c r="B13" s="12" t="s">
        <v>18</v>
      </c>
      <c r="C13" s="13" t="n">
        <v>73.75</v>
      </c>
      <c r="D13" s="13" t="n">
        <v>74.55</v>
      </c>
      <c r="E13" s="13" t="n">
        <v>75.35</v>
      </c>
      <c r="F13" s="13" t="n">
        <v>76.15</v>
      </c>
      <c r="G13" s="13" t="n">
        <v>76.15</v>
      </c>
      <c r="H13" s="13" t="n">
        <v>76.95</v>
      </c>
      <c r="I13" s="13" t="n">
        <v>76.95</v>
      </c>
      <c r="J13" s="13" t="n">
        <v>77.75</v>
      </c>
      <c r="K13" s="13" t="n">
        <v>77.75</v>
      </c>
      <c r="L13" s="9"/>
    </row>
    <row r="14" customFormat="false" ht="61.35" hidden="false" customHeight="true" outlineLevel="0" collapsed="false">
      <c r="A14" s="12" t="s">
        <v>19</v>
      </c>
      <c r="B14" s="12" t="s">
        <v>20</v>
      </c>
      <c r="C14" s="13" t="n">
        <v>7.3</v>
      </c>
      <c r="D14" s="13" t="n">
        <v>7.3</v>
      </c>
      <c r="E14" s="13" t="n">
        <v>7.3</v>
      </c>
      <c r="F14" s="13" t="n">
        <v>7.2</v>
      </c>
      <c r="G14" s="13" t="n">
        <v>7.3</v>
      </c>
      <c r="H14" s="13" t="n">
        <v>7.1</v>
      </c>
      <c r="I14" s="13" t="n">
        <v>7.2</v>
      </c>
      <c r="J14" s="13" t="n">
        <v>7</v>
      </c>
      <c r="K14" s="13" t="n">
        <v>7.1</v>
      </c>
      <c r="L14" s="9"/>
    </row>
    <row r="15" customFormat="false" ht="51.95" hidden="false" customHeight="true" outlineLevel="0" collapsed="false">
      <c r="A15" s="12" t="s">
        <v>21</v>
      </c>
      <c r="B15" s="12" t="s">
        <v>22</v>
      </c>
      <c r="C15" s="13" t="n">
        <v>14.2</v>
      </c>
      <c r="D15" s="13" t="n">
        <v>15.7</v>
      </c>
      <c r="E15" s="13" t="n">
        <v>15.6</v>
      </c>
      <c r="F15" s="13" t="n">
        <v>15.8</v>
      </c>
      <c r="G15" s="13" t="n">
        <v>15.48</v>
      </c>
      <c r="H15" s="13" t="n">
        <v>15.6</v>
      </c>
      <c r="I15" s="13" t="n">
        <v>15.5</v>
      </c>
      <c r="J15" s="13" t="n">
        <v>15.3</v>
      </c>
      <c r="K15" s="13" t="n">
        <v>15.1</v>
      </c>
      <c r="L15" s="9"/>
    </row>
    <row r="16" customFormat="false" ht="49.4" hidden="false" customHeight="true" outlineLevel="0" collapsed="false">
      <c r="A16" s="12" t="s">
        <v>23</v>
      </c>
      <c r="B16" s="12" t="s">
        <v>24</v>
      </c>
      <c r="C16" s="13" t="n">
        <v>-6.92</v>
      </c>
      <c r="D16" s="13" t="n">
        <v>-8.4</v>
      </c>
      <c r="E16" s="13" t="n">
        <v>-8.3</v>
      </c>
      <c r="F16" s="13" t="n">
        <v>-8.6</v>
      </c>
      <c r="G16" s="13" t="n">
        <v>-8.2</v>
      </c>
      <c r="H16" s="13" t="n">
        <v>-8.49</v>
      </c>
      <c r="I16" s="13" t="n">
        <v>-8.3</v>
      </c>
      <c r="J16" s="13" t="n">
        <v>-8.3</v>
      </c>
      <c r="K16" s="13" t="n">
        <v>-8.02</v>
      </c>
      <c r="L16" s="9"/>
    </row>
    <row r="17" customFormat="false" ht="46" hidden="false" customHeight="true" outlineLevel="0" collapsed="false">
      <c r="A17" s="12" t="s">
        <v>25</v>
      </c>
      <c r="B17" s="12" t="s">
        <v>26</v>
      </c>
      <c r="C17" s="13" t="n">
        <v>-275</v>
      </c>
      <c r="D17" s="13" t="n">
        <v>-79</v>
      </c>
      <c r="E17" s="13" t="n">
        <v>-232</v>
      </c>
      <c r="F17" s="13" t="n">
        <v>-140</v>
      </c>
      <c r="G17" s="13" t="n">
        <v>-20</v>
      </c>
      <c r="H17" s="13" t="n">
        <v>-96</v>
      </c>
      <c r="I17" s="13" t="n">
        <v>10</v>
      </c>
      <c r="J17" s="13" t="n">
        <v>80</v>
      </c>
      <c r="K17" s="13" t="n">
        <v>20</v>
      </c>
      <c r="L17" s="9"/>
    </row>
    <row r="18" customFormat="false" ht="15" hidden="false" customHeight="true" outlineLevel="0" collapsed="false">
      <c r="A18" s="14" t="s">
        <v>27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9"/>
    </row>
    <row r="19" customFormat="false" ht="90.3" hidden="false" customHeight="true" outlineLevel="0" collapsed="false">
      <c r="A19" s="15" t="s">
        <v>28</v>
      </c>
      <c r="B19" s="15" t="s">
        <v>29</v>
      </c>
      <c r="C19" s="13" t="n">
        <v>6995.2</v>
      </c>
      <c r="D19" s="13" t="n">
        <v>7329.7</v>
      </c>
      <c r="E19" s="13" t="n">
        <v>7688.8</v>
      </c>
      <c r="F19" s="13" t="n">
        <v>8073.3</v>
      </c>
      <c r="G19" s="13" t="n">
        <v>8154.03</v>
      </c>
      <c r="H19" s="13" t="n">
        <v>8485</v>
      </c>
      <c r="I19" s="13" t="n">
        <v>8654.7</v>
      </c>
      <c r="J19" s="13" t="n">
        <v>8917.7</v>
      </c>
      <c r="K19" s="13" t="n">
        <v>9185.23</v>
      </c>
      <c r="L19" s="9"/>
    </row>
    <row r="20" customFormat="false" ht="58.8" hidden="false" customHeight="true" outlineLevel="0" collapsed="false">
      <c r="A20" s="15" t="s">
        <v>30</v>
      </c>
      <c r="B20" s="15" t="s">
        <v>31</v>
      </c>
      <c r="C20" s="13" t="n">
        <v>104.17</v>
      </c>
      <c r="D20" s="13" t="n">
        <v>104.78</v>
      </c>
      <c r="E20" s="13" t="n">
        <v>104.9</v>
      </c>
      <c r="F20" s="13" t="n">
        <v>105</v>
      </c>
      <c r="G20" s="13" t="n">
        <v>106.1</v>
      </c>
      <c r="H20" s="13" t="n">
        <v>105.1</v>
      </c>
      <c r="I20" s="13" t="n">
        <v>106.14</v>
      </c>
      <c r="J20" s="13" t="n">
        <v>105.1</v>
      </c>
      <c r="K20" s="13" t="n">
        <v>106.13</v>
      </c>
    </row>
    <row r="21" customFormat="false" ht="121" hidden="false" customHeight="true" outlineLevel="0" collapsed="false">
      <c r="A21" s="15" t="s">
        <v>32</v>
      </c>
      <c r="B21" s="15" t="s">
        <v>29</v>
      </c>
      <c r="C21" s="13" t="n">
        <v>33.66</v>
      </c>
      <c r="D21" s="13" t="n">
        <v>68.5</v>
      </c>
      <c r="E21" s="13" t="n">
        <v>69.1</v>
      </c>
      <c r="F21" s="13" t="n">
        <v>69.79</v>
      </c>
      <c r="G21" s="13" t="n">
        <v>70.49</v>
      </c>
      <c r="H21" s="13" t="n">
        <v>70.49</v>
      </c>
      <c r="I21" s="13" t="n">
        <v>71.19</v>
      </c>
      <c r="J21" s="13" t="n">
        <v>71.19</v>
      </c>
      <c r="K21" s="13" t="n">
        <v>71.91</v>
      </c>
    </row>
    <row r="22" customFormat="false" ht="65.6" hidden="false" customHeight="true" outlineLevel="0" collapsed="false">
      <c r="A22" s="15" t="s">
        <v>33</v>
      </c>
      <c r="B22" s="15" t="s">
        <v>31</v>
      </c>
      <c r="C22" s="13" t="n">
        <v>88.63</v>
      </c>
      <c r="D22" s="13" t="n">
        <v>203.3</v>
      </c>
      <c r="E22" s="13" t="n">
        <v>100.88</v>
      </c>
      <c r="F22" s="13" t="n">
        <v>101</v>
      </c>
      <c r="G22" s="13" t="n">
        <v>102.01</v>
      </c>
      <c r="H22" s="13" t="n">
        <v>101</v>
      </c>
      <c r="I22" s="13" t="n">
        <v>101</v>
      </c>
      <c r="J22" s="13" t="n">
        <v>101</v>
      </c>
      <c r="K22" s="13" t="n">
        <v>101</v>
      </c>
    </row>
    <row r="23" customFormat="false" ht="58.8" hidden="false" customHeight="true" outlineLevel="0" collapsed="false">
      <c r="A23" s="15" t="s">
        <v>34</v>
      </c>
      <c r="B23" s="15" t="s">
        <v>35</v>
      </c>
      <c r="C23" s="13" t="n">
        <v>104.6</v>
      </c>
      <c r="D23" s="13" t="n">
        <v>99.8</v>
      </c>
      <c r="E23" s="13" t="n">
        <v>110.8</v>
      </c>
      <c r="F23" s="13" t="n">
        <v>102.9</v>
      </c>
      <c r="G23" s="13" t="n">
        <v>102.9</v>
      </c>
      <c r="H23" s="13" t="n">
        <v>103.9</v>
      </c>
      <c r="I23" s="13" t="n">
        <v>103.9</v>
      </c>
      <c r="J23" s="13" t="n">
        <v>104.2</v>
      </c>
      <c r="K23" s="13" t="n">
        <v>104.2</v>
      </c>
    </row>
    <row r="24" customFormat="false" ht="28.1" hidden="false" customHeight="true" outlineLevel="0" collapsed="false">
      <c r="A24" s="15" t="s">
        <v>36</v>
      </c>
      <c r="B24" s="15" t="s">
        <v>37</v>
      </c>
      <c r="C24" s="13" t="n">
        <v>158.92</v>
      </c>
      <c r="D24" s="13" t="n">
        <v>157.21</v>
      </c>
      <c r="E24" s="13" t="n">
        <v>162.53</v>
      </c>
      <c r="F24" s="13" t="n">
        <v>162.4</v>
      </c>
      <c r="G24" s="13" t="n">
        <v>163.3</v>
      </c>
      <c r="H24" s="13" t="n">
        <v>162.3</v>
      </c>
      <c r="I24" s="13" t="n">
        <v>164.3</v>
      </c>
      <c r="J24" s="13" t="n">
        <v>162.2</v>
      </c>
      <c r="K24" s="13" t="n">
        <v>165.1</v>
      </c>
    </row>
    <row r="25" customFormat="false" ht="34.9" hidden="false" customHeight="true" outlineLevel="0" collapsed="false">
      <c r="A25" s="15" t="s">
        <v>38</v>
      </c>
      <c r="B25" s="16"/>
      <c r="C25" s="13"/>
      <c r="D25" s="13"/>
      <c r="E25" s="13"/>
      <c r="F25" s="13"/>
      <c r="G25" s="13"/>
      <c r="H25" s="13"/>
      <c r="I25" s="13"/>
      <c r="J25" s="13"/>
      <c r="K25" s="13"/>
    </row>
    <row r="26" customFormat="false" ht="26.4" hidden="false" customHeight="true" outlineLevel="0" collapsed="false">
      <c r="A26" s="15" t="s">
        <v>39</v>
      </c>
      <c r="B26" s="15" t="s">
        <v>40</v>
      </c>
      <c r="C26" s="13" t="n">
        <v>56.3</v>
      </c>
      <c r="D26" s="13" t="n">
        <v>57.83</v>
      </c>
      <c r="E26" s="13" t="n">
        <v>58.42</v>
      </c>
      <c r="F26" s="13" t="n">
        <v>58.3</v>
      </c>
      <c r="G26" s="13" t="n">
        <v>58.2</v>
      </c>
      <c r="H26" s="13" t="n">
        <v>58.2</v>
      </c>
      <c r="I26" s="13" t="n">
        <v>58.1</v>
      </c>
      <c r="J26" s="13" t="n">
        <v>58.1</v>
      </c>
      <c r="K26" s="13" t="n">
        <v>57.9</v>
      </c>
    </row>
    <row r="27" customFormat="false" ht="24.7" hidden="false" customHeight="true" outlineLevel="0" collapsed="false">
      <c r="A27" s="15" t="s">
        <v>41</v>
      </c>
      <c r="B27" s="15" t="s">
        <v>40</v>
      </c>
      <c r="C27" s="13" t="n">
        <v>102.62</v>
      </c>
      <c r="D27" s="13" t="n">
        <v>99.38</v>
      </c>
      <c r="E27" s="13" t="n">
        <v>104.11</v>
      </c>
      <c r="F27" s="13" t="n">
        <v>104.11</v>
      </c>
      <c r="G27" s="13" t="n">
        <v>105.13</v>
      </c>
      <c r="H27" s="13" t="n">
        <v>104.11</v>
      </c>
      <c r="I27" s="13" t="n">
        <v>106.15</v>
      </c>
      <c r="J27" s="13" t="n">
        <v>104.11</v>
      </c>
      <c r="K27" s="13" t="n">
        <v>107.17</v>
      </c>
    </row>
    <row r="28" customFormat="false" ht="64.75" hidden="false" customHeight="true" outlineLevel="0" collapsed="false">
      <c r="A28" s="15" t="s">
        <v>42</v>
      </c>
      <c r="B28" s="15" t="s">
        <v>43</v>
      </c>
      <c r="C28" s="13" t="n">
        <v>4660</v>
      </c>
      <c r="D28" s="13" t="n">
        <v>4869</v>
      </c>
      <c r="E28" s="13" t="n">
        <v>5120.72</v>
      </c>
      <c r="F28" s="13" t="n">
        <v>5325.55</v>
      </c>
      <c r="G28" s="13" t="n">
        <v>5325.55</v>
      </c>
      <c r="H28" s="13" t="n">
        <v>5538.57</v>
      </c>
      <c r="I28" s="13" t="n">
        <v>5538.57</v>
      </c>
      <c r="J28" s="13" t="n">
        <v>5760.11</v>
      </c>
      <c r="K28" s="13" t="n">
        <v>5760.11</v>
      </c>
    </row>
    <row r="29" customFormat="false" ht="38.35" hidden="false" customHeight="true" outlineLevel="0" collapsed="false">
      <c r="A29" s="15" t="s">
        <v>44</v>
      </c>
      <c r="B29" s="16"/>
      <c r="C29" s="13"/>
      <c r="D29" s="13"/>
      <c r="E29" s="13"/>
      <c r="F29" s="13"/>
      <c r="G29" s="13"/>
      <c r="H29" s="13"/>
      <c r="I29" s="13"/>
      <c r="J29" s="13"/>
      <c r="K29" s="13"/>
    </row>
    <row r="30" customFormat="false" ht="26.4" hidden="false" customHeight="true" outlineLevel="0" collapsed="false">
      <c r="A30" s="15" t="s">
        <v>39</v>
      </c>
      <c r="B30" s="15" t="s">
        <v>43</v>
      </c>
      <c r="C30" s="13" t="n">
        <v>3218.6</v>
      </c>
      <c r="D30" s="13" t="n">
        <v>3328.79</v>
      </c>
      <c r="E30" s="13" t="n">
        <v>3472.26</v>
      </c>
      <c r="F30" s="13" t="n">
        <v>3611.15</v>
      </c>
      <c r="G30" s="13" t="n">
        <v>3611.15</v>
      </c>
      <c r="H30" s="13" t="n">
        <v>3755.6</v>
      </c>
      <c r="I30" s="13" t="n">
        <v>3755.6</v>
      </c>
      <c r="J30" s="13" t="n">
        <v>3905.82</v>
      </c>
      <c r="K30" s="13" t="n">
        <v>3905.82</v>
      </c>
    </row>
    <row r="31" customFormat="false" ht="30.65" hidden="false" customHeight="true" outlineLevel="0" collapsed="false">
      <c r="A31" s="15" t="s">
        <v>41</v>
      </c>
      <c r="B31" s="15" t="s">
        <v>43</v>
      </c>
      <c r="C31" s="13" t="n">
        <v>5450.84</v>
      </c>
      <c r="D31" s="13" t="n">
        <v>5765.88</v>
      </c>
      <c r="E31" s="13" t="n">
        <v>6045.65</v>
      </c>
      <c r="F31" s="13" t="n">
        <v>6348</v>
      </c>
      <c r="G31" s="13" t="n">
        <v>6347.99</v>
      </c>
      <c r="H31" s="13" t="n">
        <v>6665.33</v>
      </c>
      <c r="I31" s="13" t="n">
        <v>6665.33</v>
      </c>
      <c r="J31" s="13" t="n">
        <v>6998.6</v>
      </c>
      <c r="K31" s="13" t="n">
        <v>6998.6</v>
      </c>
    </row>
    <row r="32" customFormat="false" ht="36.6" hidden="false" customHeight="true" outlineLevel="0" collapsed="false">
      <c r="A32" s="15" t="s">
        <v>45</v>
      </c>
      <c r="B32" s="16"/>
      <c r="C32" s="13"/>
      <c r="D32" s="13"/>
      <c r="E32" s="13"/>
      <c r="F32" s="13"/>
      <c r="G32" s="13"/>
      <c r="H32" s="13"/>
      <c r="I32" s="13"/>
      <c r="J32" s="13"/>
      <c r="K32" s="13"/>
    </row>
    <row r="33" customFormat="false" ht="51.95" hidden="false" customHeight="true" outlineLevel="0" collapsed="false">
      <c r="A33" s="12" t="s">
        <v>46</v>
      </c>
      <c r="B33" s="15" t="s">
        <v>31</v>
      </c>
      <c r="C33" s="13" t="n">
        <v>103.5</v>
      </c>
      <c r="D33" s="13" t="n">
        <v>103.4</v>
      </c>
      <c r="E33" s="13" t="n">
        <v>104.3</v>
      </c>
      <c r="F33" s="13" t="n">
        <v>104</v>
      </c>
      <c r="G33" s="13" t="n">
        <v>104</v>
      </c>
      <c r="H33" s="13" t="n">
        <v>104</v>
      </c>
      <c r="I33" s="13" t="n">
        <v>104</v>
      </c>
      <c r="J33" s="13" t="n">
        <v>104</v>
      </c>
      <c r="K33" s="13" t="n">
        <v>104</v>
      </c>
    </row>
    <row r="34" customFormat="false" ht="51.95" hidden="false" customHeight="true" outlineLevel="0" collapsed="false">
      <c r="A34" s="15" t="s">
        <v>47</v>
      </c>
      <c r="B34" s="15" t="s">
        <v>31</v>
      </c>
      <c r="C34" s="13" t="n">
        <v>108.1</v>
      </c>
      <c r="D34" s="13" t="n">
        <v>105.8</v>
      </c>
      <c r="E34" s="13" t="n">
        <v>104.8</v>
      </c>
      <c r="F34" s="13" t="n">
        <v>105</v>
      </c>
      <c r="G34" s="13" t="n">
        <v>105</v>
      </c>
      <c r="H34" s="13" t="n">
        <v>105</v>
      </c>
      <c r="I34" s="13" t="n">
        <v>105</v>
      </c>
      <c r="J34" s="13" t="n">
        <v>105</v>
      </c>
      <c r="K34" s="13" t="n">
        <v>105</v>
      </c>
    </row>
    <row r="35" customFormat="false" ht="15" hidden="false" customHeight="true" outlineLevel="0" collapsed="false">
      <c r="A35" s="14" t="s">
        <v>48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customFormat="false" ht="69.85" hidden="false" customHeight="true" outlineLevel="0" collapsed="false">
      <c r="A36" s="17" t="s">
        <v>49</v>
      </c>
      <c r="B36" s="17" t="s">
        <v>50</v>
      </c>
      <c r="C36" s="13" t="n">
        <v>249.1</v>
      </c>
      <c r="D36" s="13" t="n">
        <v>250.8</v>
      </c>
      <c r="E36" s="13" t="n">
        <v>253.3</v>
      </c>
      <c r="F36" s="13" t="n">
        <v>255.8</v>
      </c>
      <c r="G36" s="13" t="n">
        <v>256.6</v>
      </c>
      <c r="H36" s="13" t="n">
        <v>258.4</v>
      </c>
      <c r="I36" s="13" t="n">
        <v>258.9</v>
      </c>
      <c r="J36" s="13" t="n">
        <v>259</v>
      </c>
      <c r="K36" s="13" t="n">
        <v>259.8</v>
      </c>
    </row>
    <row r="37" customFormat="false" ht="72.4" hidden="false" customHeight="true" outlineLevel="0" collapsed="false">
      <c r="A37" s="17" t="s">
        <v>51</v>
      </c>
      <c r="B37" s="17" t="s">
        <v>52</v>
      </c>
      <c r="C37" s="13" t="n">
        <v>32</v>
      </c>
      <c r="D37" s="13" t="n">
        <v>32.2</v>
      </c>
      <c r="E37" s="13" t="n">
        <v>32.6</v>
      </c>
      <c r="F37" s="13" t="n">
        <v>32.9</v>
      </c>
      <c r="G37" s="13" t="n">
        <v>33</v>
      </c>
      <c r="H37" s="13" t="n">
        <v>33.2</v>
      </c>
      <c r="I37" s="13" t="n">
        <v>33.3</v>
      </c>
      <c r="J37" s="13" t="n">
        <v>33.3</v>
      </c>
      <c r="K37" s="13" t="n">
        <v>33.4</v>
      </c>
    </row>
    <row r="38" customFormat="false" ht="80.95" hidden="false" customHeight="true" outlineLevel="0" collapsed="false">
      <c r="A38" s="17" t="s">
        <v>53</v>
      </c>
      <c r="B38" s="17" t="s">
        <v>54</v>
      </c>
      <c r="C38" s="13" t="n">
        <v>94.1</v>
      </c>
      <c r="D38" s="13" t="n">
        <v>94.7</v>
      </c>
      <c r="E38" s="13" t="n">
        <v>95.7</v>
      </c>
      <c r="F38" s="13" t="n">
        <v>95.9</v>
      </c>
      <c r="G38" s="13" t="n">
        <v>96.2</v>
      </c>
      <c r="H38" s="13" t="n">
        <v>96.9</v>
      </c>
      <c r="I38" s="13" t="n">
        <v>97</v>
      </c>
      <c r="J38" s="13" t="n">
        <v>97.1</v>
      </c>
      <c r="K38" s="13" t="n">
        <v>97.4</v>
      </c>
    </row>
    <row r="39" customFormat="false" ht="17" hidden="false" customHeight="true" outlineLevel="0" collapsed="false">
      <c r="A39" s="14" t="s">
        <v>55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customFormat="false" ht="39.2" hidden="false" customHeight="true" outlineLevel="0" collapsed="false">
      <c r="A40" s="15" t="s">
        <v>56</v>
      </c>
      <c r="B40" s="15" t="s">
        <v>57</v>
      </c>
      <c r="C40" s="13" t="n">
        <v>47.6</v>
      </c>
      <c r="D40" s="13" t="n">
        <v>46.5</v>
      </c>
      <c r="E40" s="13" t="n">
        <v>48</v>
      </c>
      <c r="F40" s="13" t="n">
        <v>51.2</v>
      </c>
      <c r="G40" s="13" t="n">
        <v>51.7</v>
      </c>
      <c r="H40" s="13" t="n">
        <v>47.4</v>
      </c>
      <c r="I40" s="13" t="n">
        <v>47.9</v>
      </c>
      <c r="J40" s="13" t="n">
        <v>49</v>
      </c>
      <c r="K40" s="13" t="n">
        <v>49.6</v>
      </c>
    </row>
    <row r="41" customFormat="false" ht="57.95" hidden="false" customHeight="true" outlineLevel="0" collapsed="false">
      <c r="A41" s="15" t="s">
        <v>58</v>
      </c>
      <c r="B41" s="17" t="s">
        <v>59</v>
      </c>
      <c r="C41" s="13" t="n">
        <v>59.4</v>
      </c>
      <c r="D41" s="13" t="n">
        <v>102.8</v>
      </c>
      <c r="E41" s="13" t="n">
        <v>105.5</v>
      </c>
      <c r="F41" s="13" t="n">
        <v>105.6</v>
      </c>
      <c r="G41" s="13" t="n">
        <v>105.7</v>
      </c>
      <c r="H41" s="13" t="n">
        <v>105.7</v>
      </c>
      <c r="I41" s="13" t="n">
        <v>105.8</v>
      </c>
      <c r="J41" s="13" t="n">
        <v>105.8</v>
      </c>
      <c r="K41" s="13" t="n">
        <v>105.9</v>
      </c>
    </row>
    <row r="42" customFormat="false" ht="50.25" hidden="false" customHeight="true" outlineLevel="0" collapsed="false">
      <c r="A42" s="15" t="s">
        <v>60</v>
      </c>
      <c r="B42" s="15" t="s">
        <v>61</v>
      </c>
      <c r="C42" s="13" t="n">
        <v>107</v>
      </c>
      <c r="D42" s="13" t="n">
        <v>105.3</v>
      </c>
      <c r="E42" s="13" t="n">
        <v>103.6</v>
      </c>
      <c r="F42" s="13" t="n">
        <v>104.2</v>
      </c>
      <c r="G42" s="13" t="n">
        <v>104.2</v>
      </c>
      <c r="H42" s="13" t="n">
        <v>104.4</v>
      </c>
      <c r="I42" s="13" t="n">
        <v>104.4</v>
      </c>
      <c r="J42" s="13" t="n">
        <v>104.5</v>
      </c>
      <c r="K42" s="13" t="n">
        <v>104.5</v>
      </c>
    </row>
    <row r="43" customFormat="false" ht="15" hidden="false" customHeight="true" outlineLevel="0" collapsed="false">
      <c r="A43" s="14" t="s">
        <v>62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customFormat="false" ht="27.25" hidden="false" customHeight="false" outlineLevel="0" collapsed="false">
      <c r="A44" s="18" t="s">
        <v>63</v>
      </c>
      <c r="B44" s="19" t="s">
        <v>61</v>
      </c>
      <c r="C44" s="20" t="n">
        <v>105.6</v>
      </c>
      <c r="D44" s="20" t="n">
        <v>104</v>
      </c>
      <c r="E44" s="20" t="n">
        <v>105.81</v>
      </c>
      <c r="F44" s="20" t="n">
        <v>104</v>
      </c>
      <c r="G44" s="20" t="n">
        <v>104</v>
      </c>
      <c r="H44" s="20" t="n">
        <v>104</v>
      </c>
      <c r="I44" s="20" t="n">
        <v>104</v>
      </c>
      <c r="J44" s="20" t="n">
        <v>104</v>
      </c>
      <c r="K44" s="20" t="n">
        <v>104</v>
      </c>
    </row>
    <row r="45" customFormat="false" ht="57.95" hidden="false" customHeight="true" outlineLevel="0" collapsed="false">
      <c r="A45" s="21" t="s">
        <v>64</v>
      </c>
      <c r="B45" s="21" t="s">
        <v>65</v>
      </c>
      <c r="C45" s="13" t="n">
        <v>5211.9</v>
      </c>
      <c r="D45" s="13" t="n">
        <v>6415.6</v>
      </c>
      <c r="E45" s="13" t="n">
        <v>8305</v>
      </c>
      <c r="F45" s="13" t="n">
        <v>10215.15</v>
      </c>
      <c r="G45" s="13" t="n">
        <v>10317.3</v>
      </c>
      <c r="H45" s="13" t="n">
        <v>12615.71</v>
      </c>
      <c r="I45" s="13" t="n">
        <v>12868.02</v>
      </c>
      <c r="J45" s="13" t="n">
        <v>15643.48</v>
      </c>
      <c r="K45" s="13" t="n">
        <v>16112.79</v>
      </c>
    </row>
    <row r="46" customFormat="false" ht="58.8" hidden="false" customHeight="true" outlineLevel="0" collapsed="false">
      <c r="A46" s="21" t="s">
        <v>66</v>
      </c>
      <c r="B46" s="21" t="s">
        <v>67</v>
      </c>
      <c r="C46" s="13" t="n">
        <v>119.7</v>
      </c>
      <c r="D46" s="13" t="n">
        <v>118.1</v>
      </c>
      <c r="E46" s="13" t="n">
        <v>122.2</v>
      </c>
      <c r="F46" s="13" t="n">
        <v>118.7</v>
      </c>
      <c r="G46" s="13" t="n">
        <v>119.9</v>
      </c>
      <c r="H46" s="13" t="n">
        <v>118.9</v>
      </c>
      <c r="I46" s="13" t="n">
        <v>120</v>
      </c>
      <c r="J46" s="13" t="n">
        <v>119.5</v>
      </c>
      <c r="K46" s="13" t="n">
        <v>120.6</v>
      </c>
    </row>
    <row r="47" customFormat="false" ht="71.55" hidden="false" customHeight="true" outlineLevel="0" collapsed="false">
      <c r="A47" s="21" t="s">
        <v>68</v>
      </c>
      <c r="B47" s="21" t="s">
        <v>31</v>
      </c>
      <c r="C47" s="13" t="n">
        <v>102.8</v>
      </c>
      <c r="D47" s="13" t="n">
        <v>104.1</v>
      </c>
      <c r="E47" s="13" t="n">
        <v>105.6</v>
      </c>
      <c r="F47" s="13" t="n">
        <v>103.7</v>
      </c>
      <c r="G47" s="13" t="n">
        <v>103.7</v>
      </c>
      <c r="H47" s="13" t="n">
        <v>103.9</v>
      </c>
      <c r="I47" s="13" t="n">
        <v>103.9</v>
      </c>
      <c r="J47" s="13" t="n">
        <v>104</v>
      </c>
      <c r="K47" s="13" t="n">
        <v>104</v>
      </c>
    </row>
    <row r="48" customFormat="false" ht="58.8" hidden="false" customHeight="true" outlineLevel="0" collapsed="false">
      <c r="A48" s="21" t="s">
        <v>69</v>
      </c>
      <c r="B48" s="21" t="s">
        <v>29</v>
      </c>
      <c r="C48" s="13" t="n">
        <v>51.6</v>
      </c>
      <c r="D48" s="13" t="n">
        <v>43.9</v>
      </c>
      <c r="E48" s="13" t="n">
        <v>45.5</v>
      </c>
      <c r="F48" s="13" t="n">
        <v>47.5</v>
      </c>
      <c r="G48" s="13" t="n">
        <v>48</v>
      </c>
      <c r="H48" s="13" t="n">
        <v>49.6</v>
      </c>
      <c r="I48" s="13" t="n">
        <v>50.1</v>
      </c>
      <c r="J48" s="13" t="n">
        <v>51.8</v>
      </c>
      <c r="K48" s="13" t="n">
        <v>52.4</v>
      </c>
    </row>
    <row r="49" customFormat="false" ht="60.5" hidden="false" customHeight="true" outlineLevel="0" collapsed="false">
      <c r="A49" s="21" t="s">
        <v>70</v>
      </c>
      <c r="B49" s="21" t="s">
        <v>67</v>
      </c>
      <c r="C49" s="13" t="n">
        <v>124.8</v>
      </c>
      <c r="D49" s="13" t="n">
        <v>82.2</v>
      </c>
      <c r="E49" s="13" t="n">
        <v>99.7</v>
      </c>
      <c r="F49" s="13" t="n">
        <v>99.9</v>
      </c>
      <c r="G49" s="13" t="n">
        <v>100.9</v>
      </c>
      <c r="H49" s="13" t="n">
        <v>99.4</v>
      </c>
      <c r="I49" s="13" t="n">
        <v>99.5</v>
      </c>
      <c r="J49" s="13" t="n">
        <v>99</v>
      </c>
      <c r="K49" s="13" t="n">
        <v>99.1</v>
      </c>
    </row>
    <row r="50" customFormat="false" ht="57.1" hidden="false" customHeight="true" outlineLevel="0" collapsed="false">
      <c r="A50" s="21" t="s">
        <v>71</v>
      </c>
      <c r="B50" s="19" t="s">
        <v>61</v>
      </c>
      <c r="C50" s="13" t="n">
        <v>105.5</v>
      </c>
      <c r="D50" s="13" t="n">
        <v>103.5</v>
      </c>
      <c r="E50" s="13" t="n">
        <v>104</v>
      </c>
      <c r="F50" s="13" t="n">
        <v>104.5</v>
      </c>
      <c r="G50" s="13" t="n">
        <v>104.5</v>
      </c>
      <c r="H50" s="13" t="n">
        <v>105</v>
      </c>
      <c r="I50" s="13" t="n">
        <v>105</v>
      </c>
      <c r="J50" s="13" t="n">
        <v>105.5</v>
      </c>
      <c r="K50" s="13" t="n">
        <v>105.5</v>
      </c>
    </row>
    <row r="51" customFormat="false" ht="78.4" hidden="false" customHeight="false" outlineLevel="0" collapsed="false">
      <c r="A51" s="21" t="s">
        <v>72</v>
      </c>
      <c r="B51" s="21" t="s">
        <v>29</v>
      </c>
      <c r="C51" s="13" t="n">
        <v>1117.1</v>
      </c>
      <c r="D51" s="13" t="n">
        <v>800</v>
      </c>
      <c r="E51" s="13" t="n">
        <v>1050.5</v>
      </c>
      <c r="F51" s="13" t="n">
        <v>1061.01</v>
      </c>
      <c r="G51" s="13" t="n">
        <v>1072.68</v>
      </c>
      <c r="H51" s="13" t="n">
        <v>1076.92</v>
      </c>
      <c r="I51" s="13" t="n">
        <v>1089.84</v>
      </c>
      <c r="J51" s="13" t="n">
        <v>1098.46</v>
      </c>
      <c r="K51" s="13" t="n">
        <v>1112.74</v>
      </c>
    </row>
    <row r="52" customFormat="false" ht="90.3" hidden="false" customHeight="true" outlineLevel="0" collapsed="false">
      <c r="A52" s="21" t="s">
        <v>72</v>
      </c>
      <c r="B52" s="21" t="s">
        <v>67</v>
      </c>
      <c r="C52" s="13" t="n">
        <v>85.3</v>
      </c>
      <c r="D52" s="13" t="n">
        <v>69.4</v>
      </c>
      <c r="E52" s="13" t="n">
        <v>126.7</v>
      </c>
      <c r="F52" s="13" t="n">
        <v>96.9</v>
      </c>
      <c r="G52" s="13" t="n">
        <v>98</v>
      </c>
      <c r="H52" s="13" t="n">
        <v>97.3</v>
      </c>
      <c r="I52" s="13" t="n">
        <v>97.4</v>
      </c>
      <c r="J52" s="13" t="n">
        <v>97.8</v>
      </c>
      <c r="K52" s="13" t="n">
        <v>97.9</v>
      </c>
    </row>
    <row r="53" customFormat="false" ht="47.7" hidden="false" customHeight="true" outlineLevel="0" collapsed="false">
      <c r="A53" s="22" t="s">
        <v>73</v>
      </c>
      <c r="B53" s="22" t="s">
        <v>31</v>
      </c>
      <c r="C53" s="13" t="n">
        <v>104.4</v>
      </c>
      <c r="D53" s="13" t="n">
        <v>103.2</v>
      </c>
      <c r="E53" s="13" t="n">
        <v>103.5</v>
      </c>
      <c r="F53" s="13" t="n">
        <v>104.1</v>
      </c>
      <c r="G53" s="13" t="n">
        <v>104.1</v>
      </c>
      <c r="H53" s="13" t="n">
        <v>104.2</v>
      </c>
      <c r="I53" s="13" t="n">
        <v>104.2</v>
      </c>
      <c r="J53" s="13" t="n">
        <v>104.1</v>
      </c>
      <c r="K53" s="13" t="n">
        <v>104.1</v>
      </c>
    </row>
    <row r="54" customFormat="false" ht="15" hidden="false" customHeight="true" outlineLevel="0" collapsed="false">
      <c r="A54" s="8" t="s">
        <v>74</v>
      </c>
      <c r="B54" s="8"/>
      <c r="C54" s="8"/>
      <c r="D54" s="8"/>
      <c r="E54" s="8"/>
      <c r="F54" s="8"/>
      <c r="G54" s="8"/>
      <c r="H54" s="8"/>
      <c r="I54" s="8"/>
      <c r="J54" s="8"/>
      <c r="K54" s="8"/>
    </row>
    <row r="55" customFormat="false" ht="60.5" hidden="false" customHeight="true" outlineLevel="0" collapsed="false">
      <c r="A55" s="21" t="s">
        <v>75</v>
      </c>
      <c r="B55" s="21" t="s">
        <v>76</v>
      </c>
      <c r="C55" s="23" t="n">
        <v>2980</v>
      </c>
      <c r="D55" s="23" t="n">
        <v>2583</v>
      </c>
      <c r="E55" s="23" t="n">
        <v>2584</v>
      </c>
      <c r="F55" s="23" t="n">
        <v>2585</v>
      </c>
      <c r="G55" s="23" t="n">
        <v>2586</v>
      </c>
      <c r="H55" s="23" t="n">
        <v>2587</v>
      </c>
      <c r="I55" s="23" t="n">
        <v>2588</v>
      </c>
      <c r="J55" s="23" t="n">
        <v>2589</v>
      </c>
      <c r="K55" s="23" t="n">
        <v>2590</v>
      </c>
    </row>
    <row r="56" customFormat="false" ht="44.3" hidden="false" customHeight="true" outlineLevel="0" collapsed="false">
      <c r="A56" s="21" t="s">
        <v>77</v>
      </c>
      <c r="B56" s="21"/>
      <c r="C56" s="23"/>
      <c r="D56" s="23"/>
      <c r="E56" s="23"/>
      <c r="F56" s="23"/>
      <c r="G56" s="23"/>
      <c r="H56" s="23"/>
      <c r="I56" s="23"/>
      <c r="J56" s="23"/>
      <c r="K56" s="23"/>
    </row>
    <row r="57" customFormat="false" ht="20.45" hidden="false" customHeight="true" outlineLevel="0" collapsed="false">
      <c r="A57" s="21" t="s">
        <v>78</v>
      </c>
      <c r="B57" s="21" t="s">
        <v>76</v>
      </c>
      <c r="C57" s="23" t="n">
        <v>126</v>
      </c>
      <c r="D57" s="23" t="n">
        <v>126</v>
      </c>
      <c r="E57" s="23" t="n">
        <v>126</v>
      </c>
      <c r="F57" s="23" t="n">
        <v>126</v>
      </c>
      <c r="G57" s="23" t="n">
        <v>126</v>
      </c>
      <c r="H57" s="23" t="n">
        <v>126</v>
      </c>
      <c r="I57" s="23" t="n">
        <v>126</v>
      </c>
      <c r="J57" s="23" t="n">
        <v>126</v>
      </c>
      <c r="K57" s="23" t="n">
        <v>126</v>
      </c>
    </row>
    <row r="58" customFormat="false" ht="24.7" hidden="false" customHeight="true" outlineLevel="0" collapsed="false">
      <c r="A58" s="21" t="s">
        <v>79</v>
      </c>
      <c r="B58" s="21" t="s">
        <v>76</v>
      </c>
      <c r="C58" s="23" t="n">
        <v>126</v>
      </c>
      <c r="D58" s="23" t="n">
        <v>126</v>
      </c>
      <c r="E58" s="23" t="n">
        <v>126</v>
      </c>
      <c r="F58" s="23" t="n">
        <v>126</v>
      </c>
      <c r="G58" s="23" t="n">
        <v>126</v>
      </c>
      <c r="H58" s="23" t="n">
        <v>126</v>
      </c>
      <c r="I58" s="23" t="n">
        <v>126</v>
      </c>
      <c r="J58" s="23" t="n">
        <v>126</v>
      </c>
      <c r="K58" s="23" t="n">
        <v>126</v>
      </c>
    </row>
    <row r="59" customFormat="false" ht="45.15" hidden="false" customHeight="true" outlineLevel="0" collapsed="false">
      <c r="A59" s="21" t="s">
        <v>80</v>
      </c>
      <c r="B59" s="21" t="s">
        <v>76</v>
      </c>
      <c r="C59" s="23" t="n">
        <v>2085</v>
      </c>
      <c r="D59" s="23" t="n">
        <v>1961</v>
      </c>
      <c r="E59" s="23" t="n">
        <v>1961</v>
      </c>
      <c r="F59" s="23" t="n">
        <v>1961</v>
      </c>
      <c r="G59" s="23" t="n">
        <v>1961</v>
      </c>
      <c r="H59" s="23" t="n">
        <v>1961</v>
      </c>
      <c r="I59" s="23" t="n">
        <v>1961</v>
      </c>
      <c r="J59" s="23" t="n">
        <v>1961</v>
      </c>
      <c r="K59" s="23" t="n">
        <v>1961</v>
      </c>
    </row>
    <row r="60" customFormat="false" ht="31.5" hidden="false" customHeight="true" outlineLevel="0" collapsed="false">
      <c r="A60" s="21" t="s">
        <v>81</v>
      </c>
      <c r="B60" s="21" t="s">
        <v>76</v>
      </c>
      <c r="C60" s="23" t="n">
        <v>56</v>
      </c>
      <c r="D60" s="23" t="n">
        <v>56</v>
      </c>
      <c r="E60" s="23" t="n">
        <v>56</v>
      </c>
      <c r="F60" s="23" t="n">
        <v>56</v>
      </c>
      <c r="G60" s="23" t="n">
        <v>56</v>
      </c>
      <c r="H60" s="23" t="n">
        <v>56</v>
      </c>
      <c r="I60" s="23" t="n">
        <v>56</v>
      </c>
      <c r="J60" s="23" t="n">
        <v>56</v>
      </c>
      <c r="K60" s="23" t="n">
        <v>56</v>
      </c>
    </row>
    <row r="61" customFormat="false" ht="31.5" hidden="false" customHeight="true" outlineLevel="0" collapsed="false">
      <c r="A61" s="21" t="s">
        <v>82</v>
      </c>
      <c r="B61" s="21" t="s">
        <v>76</v>
      </c>
      <c r="C61" s="23" t="n">
        <v>52</v>
      </c>
      <c r="D61" s="23" t="n">
        <v>52</v>
      </c>
      <c r="E61" s="23" t="n">
        <v>52</v>
      </c>
      <c r="F61" s="23" t="n">
        <v>52</v>
      </c>
      <c r="G61" s="23" t="n">
        <v>52</v>
      </c>
      <c r="H61" s="23" t="n">
        <v>52</v>
      </c>
      <c r="I61" s="23" t="n">
        <v>52</v>
      </c>
      <c r="J61" s="23" t="n">
        <v>52</v>
      </c>
      <c r="K61" s="23" t="n">
        <v>52</v>
      </c>
    </row>
    <row r="62" customFormat="false" ht="23.85" hidden="false" customHeight="true" outlineLevel="0" collapsed="false">
      <c r="A62" s="21" t="s">
        <v>83</v>
      </c>
      <c r="B62" s="21" t="s">
        <v>76</v>
      </c>
      <c r="C62" s="23" t="n">
        <v>535</v>
      </c>
      <c r="D62" s="23" t="n">
        <v>262</v>
      </c>
      <c r="E62" s="23" t="n">
        <v>263</v>
      </c>
      <c r="F62" s="23" t="n">
        <v>264</v>
      </c>
      <c r="G62" s="23" t="n">
        <v>265</v>
      </c>
      <c r="H62" s="23" t="n">
        <v>266</v>
      </c>
      <c r="I62" s="23" t="n">
        <v>267</v>
      </c>
      <c r="J62" s="23" t="n">
        <v>268</v>
      </c>
      <c r="K62" s="23" t="n">
        <v>269</v>
      </c>
    </row>
    <row r="63" customFormat="false" ht="72.4" hidden="false" customHeight="true" outlineLevel="0" collapsed="false">
      <c r="A63" s="21" t="s">
        <v>84</v>
      </c>
      <c r="B63" s="21" t="s">
        <v>26</v>
      </c>
      <c r="C63" s="23" t="n">
        <v>9760</v>
      </c>
      <c r="D63" s="23" t="n">
        <v>9762</v>
      </c>
      <c r="E63" s="23" t="n">
        <v>9763</v>
      </c>
      <c r="F63" s="23" t="n">
        <v>9764</v>
      </c>
      <c r="G63" s="23" t="n">
        <v>9765</v>
      </c>
      <c r="H63" s="23" t="n">
        <v>9766</v>
      </c>
      <c r="I63" s="23" t="n">
        <v>9767</v>
      </c>
      <c r="J63" s="23" t="n">
        <v>9768</v>
      </c>
      <c r="K63" s="23" t="n">
        <v>9769</v>
      </c>
    </row>
    <row r="64" customFormat="false" ht="46.85" hidden="false" customHeight="true" outlineLevel="0" collapsed="false">
      <c r="A64" s="21" t="s">
        <v>77</v>
      </c>
      <c r="B64" s="21"/>
      <c r="C64" s="23"/>
      <c r="D64" s="23"/>
      <c r="E64" s="23"/>
      <c r="F64" s="23"/>
      <c r="G64" s="23"/>
      <c r="H64" s="23"/>
      <c r="I64" s="23"/>
      <c r="J64" s="23"/>
      <c r="K64" s="23"/>
    </row>
    <row r="65" customFormat="false" ht="25.55" hidden="false" customHeight="true" outlineLevel="0" collapsed="false">
      <c r="A65" s="21" t="s">
        <v>78</v>
      </c>
      <c r="B65" s="21" t="s">
        <v>85</v>
      </c>
      <c r="C65" s="23" t="n">
        <v>965</v>
      </c>
      <c r="D65" s="23" t="n">
        <v>965</v>
      </c>
      <c r="E65" s="23" t="n">
        <v>965</v>
      </c>
      <c r="F65" s="23" t="n">
        <v>965</v>
      </c>
      <c r="G65" s="23" t="n">
        <v>965</v>
      </c>
      <c r="H65" s="23" t="n">
        <v>965</v>
      </c>
      <c r="I65" s="23" t="n">
        <v>965</v>
      </c>
      <c r="J65" s="23" t="n">
        <v>965</v>
      </c>
      <c r="K65" s="23" t="n">
        <v>965</v>
      </c>
    </row>
    <row r="66" customFormat="false" ht="22.15" hidden="false" customHeight="true" outlineLevel="0" collapsed="false">
      <c r="A66" s="21" t="s">
        <v>79</v>
      </c>
      <c r="B66" s="21" t="s">
        <v>85</v>
      </c>
      <c r="C66" s="23" t="n">
        <v>920</v>
      </c>
      <c r="D66" s="23" t="n">
        <v>920</v>
      </c>
      <c r="E66" s="23" t="n">
        <v>920</v>
      </c>
      <c r="F66" s="23" t="n">
        <v>920</v>
      </c>
      <c r="G66" s="23" t="n">
        <v>920</v>
      </c>
      <c r="H66" s="23" t="n">
        <v>920</v>
      </c>
      <c r="I66" s="23" t="n">
        <v>920</v>
      </c>
      <c r="J66" s="23" t="n">
        <v>920</v>
      </c>
      <c r="K66" s="23" t="n">
        <v>920</v>
      </c>
    </row>
    <row r="67" customFormat="false" ht="48.55" hidden="false" customHeight="true" outlineLevel="0" collapsed="false">
      <c r="A67" s="21" t="s">
        <v>80</v>
      </c>
      <c r="B67" s="21" t="s">
        <v>85</v>
      </c>
      <c r="C67" s="23" t="n">
        <v>5890</v>
      </c>
      <c r="D67" s="23" t="n">
        <v>5891</v>
      </c>
      <c r="E67" s="23" t="n">
        <v>5891</v>
      </c>
      <c r="F67" s="23" t="n">
        <v>5891</v>
      </c>
      <c r="G67" s="23" t="n">
        <v>5891</v>
      </c>
      <c r="H67" s="23" t="n">
        <v>5891</v>
      </c>
      <c r="I67" s="23" t="n">
        <v>5891</v>
      </c>
      <c r="J67" s="23" t="n">
        <v>5891</v>
      </c>
      <c r="K67" s="23" t="n">
        <v>5891</v>
      </c>
    </row>
    <row r="68" customFormat="false" ht="30.65" hidden="false" customHeight="true" outlineLevel="0" collapsed="false">
      <c r="A68" s="21" t="s">
        <v>81</v>
      </c>
      <c r="B68" s="21" t="s">
        <v>26</v>
      </c>
      <c r="C68" s="23" t="n">
        <v>445</v>
      </c>
      <c r="D68" s="23" t="n">
        <v>445</v>
      </c>
      <c r="E68" s="23" t="n">
        <v>445</v>
      </c>
      <c r="F68" s="23" t="n">
        <v>445</v>
      </c>
      <c r="G68" s="23" t="n">
        <v>445</v>
      </c>
      <c r="H68" s="23" t="n">
        <v>445</v>
      </c>
      <c r="I68" s="23" t="n">
        <v>445</v>
      </c>
      <c r="J68" s="23" t="n">
        <v>445</v>
      </c>
      <c r="K68" s="23" t="n">
        <v>445</v>
      </c>
    </row>
    <row r="69" customFormat="false" ht="33.2" hidden="false" customHeight="true" outlineLevel="0" collapsed="false">
      <c r="A69" s="21" t="s">
        <v>82</v>
      </c>
      <c r="B69" s="21" t="s">
        <v>85</v>
      </c>
      <c r="C69" s="23" t="n">
        <v>380</v>
      </c>
      <c r="D69" s="23" t="n">
        <v>380</v>
      </c>
      <c r="E69" s="23" t="n">
        <v>380</v>
      </c>
      <c r="F69" s="23" t="n">
        <v>380</v>
      </c>
      <c r="G69" s="23" t="n">
        <v>380</v>
      </c>
      <c r="H69" s="23" t="n">
        <v>380</v>
      </c>
      <c r="I69" s="23" t="n">
        <v>380</v>
      </c>
      <c r="J69" s="23" t="n">
        <v>380</v>
      </c>
      <c r="K69" s="23" t="n">
        <v>380</v>
      </c>
    </row>
    <row r="70" customFormat="false" ht="23" hidden="false" customHeight="true" outlineLevel="0" collapsed="false">
      <c r="A70" s="21" t="s">
        <v>83</v>
      </c>
      <c r="B70" s="21" t="s">
        <v>26</v>
      </c>
      <c r="C70" s="23" t="n">
        <v>1160</v>
      </c>
      <c r="D70" s="23" t="n">
        <v>1161</v>
      </c>
      <c r="E70" s="23" t="n">
        <v>1162</v>
      </c>
      <c r="F70" s="23" t="n">
        <v>1163</v>
      </c>
      <c r="G70" s="23" t="n">
        <v>1164</v>
      </c>
      <c r="H70" s="23" t="n">
        <v>1165</v>
      </c>
      <c r="I70" s="23" t="n">
        <v>1166</v>
      </c>
      <c r="J70" s="23" t="n">
        <v>1167</v>
      </c>
      <c r="K70" s="23" t="n">
        <v>1168</v>
      </c>
    </row>
    <row r="71" customFormat="false" ht="15" hidden="false" customHeight="true" outlineLevel="0" collapsed="false">
      <c r="A71" s="14" t="s">
        <v>86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</row>
    <row r="72" customFormat="false" ht="46" hidden="false" customHeight="true" outlineLevel="0" collapsed="false">
      <c r="A72" s="15" t="s">
        <v>87</v>
      </c>
      <c r="B72" s="15" t="s">
        <v>65</v>
      </c>
      <c r="C72" s="13" t="n">
        <v>3520.22</v>
      </c>
      <c r="D72" s="13" t="n">
        <v>3686.2</v>
      </c>
      <c r="E72" s="13" t="n">
        <v>3824.34</v>
      </c>
      <c r="F72" s="13" t="n">
        <v>3960.72</v>
      </c>
      <c r="G72" s="13" t="n">
        <v>4046.15</v>
      </c>
      <c r="H72" s="13" t="n">
        <v>4098.61</v>
      </c>
      <c r="I72" s="13" t="n">
        <v>4264.64</v>
      </c>
      <c r="J72" s="13" t="n">
        <v>4233.74</v>
      </c>
      <c r="K72" s="13" t="n">
        <v>4482.14</v>
      </c>
    </row>
    <row r="73" customFormat="false" ht="53.65" hidden="false" customHeight="true" outlineLevel="0" collapsed="false">
      <c r="A73" s="15" t="s">
        <v>88</v>
      </c>
      <c r="B73" s="15" t="s">
        <v>67</v>
      </c>
      <c r="C73" s="13" t="n">
        <v>124.78</v>
      </c>
      <c r="D73" s="13" t="n">
        <v>97.86</v>
      </c>
      <c r="E73" s="13" t="n">
        <v>98.06</v>
      </c>
      <c r="F73" s="13" t="n">
        <v>98.26</v>
      </c>
      <c r="G73" s="13" t="n">
        <v>100</v>
      </c>
      <c r="H73" s="13" t="n">
        <v>98.46</v>
      </c>
      <c r="I73" s="13" t="n">
        <v>100</v>
      </c>
      <c r="J73" s="13" t="n">
        <v>98.66</v>
      </c>
      <c r="K73" s="13" t="n">
        <v>100.1</v>
      </c>
    </row>
    <row r="74" customFormat="false" ht="33.2" hidden="false" customHeight="true" outlineLevel="0" collapsed="false">
      <c r="A74" s="15" t="s">
        <v>89</v>
      </c>
      <c r="B74" s="15" t="s">
        <v>31</v>
      </c>
      <c r="C74" s="13" t="n">
        <v>107</v>
      </c>
      <c r="D74" s="13" t="n">
        <v>107</v>
      </c>
      <c r="E74" s="13" t="n">
        <v>105.8</v>
      </c>
      <c r="F74" s="13" t="n">
        <v>105.4</v>
      </c>
      <c r="G74" s="13" t="n">
        <v>105.8</v>
      </c>
      <c r="H74" s="13" t="n">
        <v>105.1</v>
      </c>
      <c r="I74" s="13" t="n">
        <v>105.4</v>
      </c>
      <c r="J74" s="13" t="n">
        <v>104.7</v>
      </c>
      <c r="K74" s="13" t="n">
        <v>105.1</v>
      </c>
    </row>
    <row r="75" customFormat="false" ht="121" hidden="false" customHeight="true" outlineLevel="0" collapsed="false">
      <c r="A75" s="15" t="s">
        <v>90</v>
      </c>
      <c r="B75" s="15" t="s">
        <v>29</v>
      </c>
      <c r="C75" s="13" t="n">
        <v>635.83</v>
      </c>
      <c r="D75" s="13" t="n">
        <v>1305.46</v>
      </c>
      <c r="E75" s="13" t="n">
        <v>1354.38</v>
      </c>
      <c r="F75" s="13" t="n">
        <v>1402.68</v>
      </c>
      <c r="G75" s="13" t="n">
        <v>1432.94</v>
      </c>
      <c r="H75" s="13" t="n">
        <v>1451.52</v>
      </c>
      <c r="I75" s="13" t="n">
        <v>1510.32</v>
      </c>
      <c r="J75" s="13" t="n">
        <v>1499.37</v>
      </c>
      <c r="K75" s="13" t="n">
        <v>1587.34</v>
      </c>
    </row>
    <row r="76" customFormat="false" ht="30.65" hidden="false" customHeight="true" outlineLevel="0" collapsed="false">
      <c r="A76" s="15" t="s">
        <v>91</v>
      </c>
      <c r="B76" s="15" t="s">
        <v>31</v>
      </c>
      <c r="C76" s="13" t="n">
        <v>29.1</v>
      </c>
      <c r="D76" s="13" t="n">
        <v>191.88</v>
      </c>
      <c r="E76" s="13" t="n">
        <v>98.06</v>
      </c>
      <c r="F76" s="13" t="n">
        <v>98.26</v>
      </c>
      <c r="G76" s="13" t="n">
        <v>100</v>
      </c>
      <c r="H76" s="13" t="n">
        <v>98.46</v>
      </c>
      <c r="I76" s="13" t="n">
        <v>100</v>
      </c>
      <c r="J76" s="13" t="n">
        <v>98.66</v>
      </c>
      <c r="K76" s="13" t="n">
        <v>100</v>
      </c>
    </row>
    <row r="77" customFormat="false" ht="33.2" hidden="false" customHeight="true" outlineLevel="0" collapsed="false">
      <c r="A77" s="15" t="s">
        <v>89</v>
      </c>
      <c r="B77" s="15" t="s">
        <v>31</v>
      </c>
      <c r="C77" s="13" t="n">
        <v>107</v>
      </c>
      <c r="D77" s="13" t="n">
        <v>107</v>
      </c>
      <c r="E77" s="13" t="n">
        <v>105.8</v>
      </c>
      <c r="F77" s="13" t="n">
        <v>105.4</v>
      </c>
      <c r="G77" s="13" t="n">
        <v>105.8</v>
      </c>
      <c r="H77" s="13" t="n">
        <v>105.1</v>
      </c>
      <c r="I77" s="13" t="n">
        <v>105.4</v>
      </c>
      <c r="J77" s="13" t="n">
        <v>104.7</v>
      </c>
      <c r="K77" s="13" t="n">
        <v>105.1</v>
      </c>
    </row>
    <row r="78" customFormat="false" ht="15" hidden="false" customHeight="true" outlineLevel="0" collapsed="false">
      <c r="A78" s="14" t="s">
        <v>92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</row>
    <row r="79" customFormat="false" ht="34.05" hidden="false" customHeight="true" outlineLevel="0" collapsed="false">
      <c r="A79" s="15" t="s">
        <v>93</v>
      </c>
      <c r="B79" s="15" t="s">
        <v>29</v>
      </c>
      <c r="C79" s="24" t="n">
        <v>2002.2</v>
      </c>
      <c r="D79" s="25" t="n">
        <v>2112</v>
      </c>
      <c r="E79" s="26" t="n">
        <v>1786</v>
      </c>
      <c r="F79" s="25" t="n">
        <v>1321.7</v>
      </c>
      <c r="G79" s="25" t="n">
        <v>1344.1</v>
      </c>
      <c r="H79" s="25" t="n">
        <v>1286.3</v>
      </c>
      <c r="I79" s="25" t="n">
        <v>1312.3</v>
      </c>
      <c r="J79" s="25" t="n">
        <v>1139.3</v>
      </c>
      <c r="K79" s="25" t="n">
        <v>1351.7</v>
      </c>
    </row>
    <row r="80" customFormat="false" ht="32.35" hidden="false" customHeight="true" outlineLevel="0" collapsed="false">
      <c r="A80" s="15" t="s">
        <v>94</v>
      </c>
      <c r="B80" s="15" t="s">
        <v>29</v>
      </c>
      <c r="C80" s="24" t="n">
        <v>468.7</v>
      </c>
      <c r="D80" s="25" t="n">
        <v>461.8</v>
      </c>
      <c r="E80" s="26" t="n">
        <v>459.4</v>
      </c>
      <c r="F80" s="25" t="n">
        <v>402</v>
      </c>
      <c r="G80" s="25" t="n">
        <v>406</v>
      </c>
      <c r="H80" s="25" t="n">
        <v>409.3</v>
      </c>
      <c r="I80" s="25" t="n">
        <v>413.4</v>
      </c>
      <c r="J80" s="25" t="n">
        <v>417.1</v>
      </c>
      <c r="K80" s="25" t="n">
        <v>421.3</v>
      </c>
    </row>
    <row r="81" customFormat="false" ht="23" hidden="false" customHeight="true" outlineLevel="0" collapsed="false">
      <c r="A81" s="15" t="s">
        <v>95</v>
      </c>
      <c r="B81" s="15" t="s">
        <v>29</v>
      </c>
      <c r="C81" s="24" t="n">
        <v>408</v>
      </c>
      <c r="D81" s="25" t="n">
        <v>402.5</v>
      </c>
      <c r="E81" s="26" t="n">
        <v>408.8</v>
      </c>
      <c r="F81" s="25" t="n">
        <v>372.7</v>
      </c>
      <c r="G81" s="25" t="n">
        <v>376.4</v>
      </c>
      <c r="H81" s="25" t="n">
        <v>380.7</v>
      </c>
      <c r="I81" s="25" t="n">
        <v>384.5</v>
      </c>
      <c r="J81" s="25" t="n">
        <v>391.1</v>
      </c>
      <c r="K81" s="25" t="n">
        <v>395</v>
      </c>
    </row>
    <row r="82" customFormat="false" ht="23.85" hidden="false" customHeight="true" outlineLevel="0" collapsed="false">
      <c r="A82" s="15" t="s">
        <v>96</v>
      </c>
      <c r="B82" s="16"/>
      <c r="C82" s="27"/>
      <c r="D82" s="27"/>
      <c r="E82" s="27"/>
      <c r="F82" s="27"/>
      <c r="G82" s="27"/>
      <c r="H82" s="27"/>
      <c r="I82" s="27"/>
      <c r="J82" s="27"/>
      <c r="K82" s="27"/>
    </row>
    <row r="83" customFormat="false" ht="26.85" hidden="false" customHeight="false" outlineLevel="0" collapsed="false">
      <c r="A83" s="15" t="s">
        <v>97</v>
      </c>
      <c r="B83" s="15" t="s">
        <v>29</v>
      </c>
      <c r="C83" s="28" t="n">
        <v>262</v>
      </c>
      <c r="D83" s="25" t="n">
        <v>266.7</v>
      </c>
      <c r="E83" s="26" t="n">
        <v>283</v>
      </c>
      <c r="F83" s="25" t="n">
        <v>268.6</v>
      </c>
      <c r="G83" s="25" t="n">
        <v>271.3</v>
      </c>
      <c r="H83" s="25" t="n">
        <v>275.4</v>
      </c>
      <c r="I83" s="25" t="n">
        <v>280</v>
      </c>
      <c r="J83" s="25" t="n">
        <v>283.7</v>
      </c>
      <c r="K83" s="25" t="n">
        <v>289</v>
      </c>
    </row>
    <row r="84" customFormat="false" ht="21.3" hidden="false" customHeight="true" outlineLevel="0" collapsed="false">
      <c r="A84" s="15" t="s">
        <v>98</v>
      </c>
      <c r="B84" s="15" t="s">
        <v>29</v>
      </c>
      <c r="C84" s="24" t="n">
        <v>5.6</v>
      </c>
      <c r="D84" s="25" t="n">
        <v>6.2</v>
      </c>
      <c r="E84" s="26" t="n">
        <v>7</v>
      </c>
      <c r="F84" s="25" t="n">
        <v>6.8</v>
      </c>
      <c r="G84" s="25" t="n">
        <v>6.9</v>
      </c>
      <c r="H84" s="25" t="n">
        <v>7.2</v>
      </c>
      <c r="I84" s="25" t="n">
        <v>7.1</v>
      </c>
      <c r="J84" s="25" t="n">
        <v>7.4</v>
      </c>
      <c r="K84" s="25" t="n">
        <v>7.3</v>
      </c>
    </row>
    <row r="85" customFormat="false" ht="46.85" hidden="false" customHeight="true" outlineLevel="0" collapsed="false">
      <c r="A85" s="17" t="s">
        <v>99</v>
      </c>
      <c r="B85" s="17" t="s">
        <v>29</v>
      </c>
      <c r="C85" s="28" t="n">
        <v>1</v>
      </c>
      <c r="D85" s="25" t="n">
        <v>1</v>
      </c>
      <c r="E85" s="26" t="n">
        <v>2.5</v>
      </c>
      <c r="F85" s="25" t="n">
        <v>2.5</v>
      </c>
      <c r="G85" s="25" t="n">
        <v>2.5</v>
      </c>
      <c r="H85" s="25" t="n">
        <v>2.6</v>
      </c>
      <c r="I85" s="25" t="n">
        <v>2.6</v>
      </c>
      <c r="J85" s="25" t="n">
        <v>2.6</v>
      </c>
      <c r="K85" s="25" t="n">
        <v>2.6</v>
      </c>
    </row>
    <row r="86" customFormat="false" ht="32.35" hidden="false" customHeight="true" outlineLevel="0" collapsed="false">
      <c r="A86" s="15" t="s">
        <v>100</v>
      </c>
      <c r="B86" s="15" t="s">
        <v>29</v>
      </c>
      <c r="C86" s="24" t="n">
        <v>34.4</v>
      </c>
      <c r="D86" s="25" t="n">
        <v>36.8</v>
      </c>
      <c r="E86" s="26" t="n">
        <v>36.8</v>
      </c>
      <c r="F86" s="25" t="n">
        <v>34</v>
      </c>
      <c r="G86" s="25" t="n">
        <v>34.3</v>
      </c>
      <c r="H86" s="25" t="n">
        <v>35</v>
      </c>
      <c r="I86" s="25" t="n">
        <v>34.5</v>
      </c>
      <c r="J86" s="25" t="n">
        <v>35.2</v>
      </c>
      <c r="K86" s="25" t="n">
        <v>34.7</v>
      </c>
    </row>
    <row r="87" customFormat="false" ht="19.6" hidden="false" customHeight="true" outlineLevel="0" collapsed="false">
      <c r="A87" s="15" t="s">
        <v>101</v>
      </c>
      <c r="B87" s="15" t="s">
        <v>102</v>
      </c>
      <c r="C87" s="24" t="n">
        <v>50.1</v>
      </c>
      <c r="D87" s="25" t="n">
        <v>47.2</v>
      </c>
      <c r="E87" s="26" t="n">
        <v>43</v>
      </c>
      <c r="F87" s="25" t="n">
        <v>47</v>
      </c>
      <c r="G87" s="25" t="n">
        <v>47</v>
      </c>
      <c r="H87" s="25" t="n">
        <v>47</v>
      </c>
      <c r="I87" s="25" t="n">
        <v>47</v>
      </c>
      <c r="J87" s="25" t="n">
        <v>47</v>
      </c>
      <c r="K87" s="25" t="n">
        <v>47</v>
      </c>
    </row>
    <row r="88" customFormat="false" ht="21.3" hidden="false" customHeight="true" outlineLevel="0" collapsed="false">
      <c r="A88" s="15" t="s">
        <v>103</v>
      </c>
      <c r="B88" s="15" t="s">
        <v>102</v>
      </c>
      <c r="C88" s="24" t="n">
        <v>60.7</v>
      </c>
      <c r="D88" s="25" t="n">
        <v>59.3</v>
      </c>
      <c r="E88" s="26" t="n">
        <v>50.6</v>
      </c>
      <c r="F88" s="25" t="n">
        <v>29.3</v>
      </c>
      <c r="G88" s="25" t="n">
        <v>29.6</v>
      </c>
      <c r="H88" s="25" t="n">
        <v>28.6</v>
      </c>
      <c r="I88" s="25" t="n">
        <v>28.9</v>
      </c>
      <c r="J88" s="25" t="n">
        <v>26</v>
      </c>
      <c r="K88" s="25" t="n">
        <v>26.3</v>
      </c>
    </row>
    <row r="89" customFormat="false" ht="21.3" hidden="false" customHeight="true" outlineLevel="0" collapsed="false">
      <c r="A89" s="15" t="s">
        <v>104</v>
      </c>
      <c r="B89" s="15" t="s">
        <v>102</v>
      </c>
      <c r="C89" s="24" t="n">
        <v>1533.5</v>
      </c>
      <c r="D89" s="25" t="n">
        <v>1650.2</v>
      </c>
      <c r="E89" s="26" t="n">
        <v>1326.6</v>
      </c>
      <c r="F89" s="25" t="n">
        <v>919.7</v>
      </c>
      <c r="G89" s="25" t="n">
        <v>938.1</v>
      </c>
      <c r="H89" s="25" t="n">
        <v>877</v>
      </c>
      <c r="I89" s="25" t="n">
        <v>898.9</v>
      </c>
      <c r="J89" s="25" t="n">
        <v>722.2</v>
      </c>
      <c r="K89" s="25" t="n">
        <v>930.4</v>
      </c>
    </row>
    <row r="90" customFormat="false" ht="22.15" hidden="false" customHeight="true" outlineLevel="0" collapsed="false">
      <c r="A90" s="15" t="s">
        <v>96</v>
      </c>
      <c r="B90" s="16"/>
      <c r="C90" s="27"/>
      <c r="D90" s="27"/>
      <c r="E90" s="27"/>
      <c r="F90" s="27"/>
      <c r="G90" s="27"/>
      <c r="H90" s="27"/>
      <c r="I90" s="27"/>
      <c r="J90" s="27"/>
      <c r="K90" s="27"/>
    </row>
    <row r="91" customFormat="false" ht="34.05" hidden="false" customHeight="true" outlineLevel="0" collapsed="false">
      <c r="A91" s="15" t="s">
        <v>105</v>
      </c>
      <c r="B91" s="15" t="s">
        <v>102</v>
      </c>
      <c r="C91" s="24" t="n">
        <v>550.7</v>
      </c>
      <c r="D91" s="25" t="n">
        <v>584.6</v>
      </c>
      <c r="E91" s="26" t="n">
        <v>458.5</v>
      </c>
      <c r="F91" s="25" t="n">
        <v>208.2</v>
      </c>
      <c r="G91" s="25" t="n">
        <v>210.3</v>
      </c>
      <c r="H91" s="25" t="n">
        <v>165.8</v>
      </c>
      <c r="I91" s="25" t="n">
        <v>167.5</v>
      </c>
      <c r="J91" s="25" t="n">
        <v>16.9</v>
      </c>
      <c r="K91" s="25" t="n">
        <v>171.6</v>
      </c>
    </row>
    <row r="92" customFormat="false" ht="33.2" hidden="false" customHeight="true" outlineLevel="0" collapsed="false">
      <c r="A92" s="15" t="s">
        <v>106</v>
      </c>
      <c r="B92" s="15" t="s">
        <v>102</v>
      </c>
      <c r="C92" s="24" t="n">
        <v>605.4</v>
      </c>
      <c r="D92" s="25" t="n">
        <v>553.4</v>
      </c>
      <c r="E92" s="26" t="n">
        <v>519.6</v>
      </c>
      <c r="F92" s="25" t="n">
        <v>528</v>
      </c>
      <c r="G92" s="25" t="n">
        <v>533.3</v>
      </c>
      <c r="H92" s="25" t="n">
        <v>527.7</v>
      </c>
      <c r="I92" s="25" t="n">
        <v>533</v>
      </c>
      <c r="J92" s="25" t="n">
        <v>543.5</v>
      </c>
      <c r="K92" s="25" t="n">
        <v>546.2</v>
      </c>
    </row>
    <row r="93" customFormat="false" ht="27.25" hidden="false" customHeight="false" outlineLevel="0" collapsed="false">
      <c r="A93" s="15" t="s">
        <v>107</v>
      </c>
      <c r="B93" s="15" t="s">
        <v>102</v>
      </c>
      <c r="C93" s="24" t="n">
        <v>372.3</v>
      </c>
      <c r="D93" s="25" t="n">
        <v>420</v>
      </c>
      <c r="E93" s="26" t="n">
        <v>322</v>
      </c>
      <c r="F93" s="25" t="n">
        <v>157.1</v>
      </c>
      <c r="G93" s="25" t="n">
        <v>158.7</v>
      </c>
      <c r="H93" s="25" t="n">
        <v>157.1</v>
      </c>
      <c r="I93" s="25" t="n">
        <v>160.2</v>
      </c>
      <c r="J93" s="25" t="n">
        <v>161.8</v>
      </c>
      <c r="K93" s="25" t="n">
        <v>162.6</v>
      </c>
    </row>
    <row r="94" customFormat="false" ht="23" hidden="false" customHeight="true" outlineLevel="0" collapsed="false">
      <c r="A94" s="15" t="s">
        <v>96</v>
      </c>
      <c r="B94" s="16"/>
      <c r="C94" s="27"/>
      <c r="D94" s="27"/>
      <c r="E94" s="27"/>
      <c r="F94" s="27"/>
      <c r="G94" s="27"/>
      <c r="H94" s="27"/>
      <c r="I94" s="27"/>
      <c r="J94" s="27"/>
      <c r="K94" s="27"/>
    </row>
    <row r="95" customFormat="false" ht="33.2" hidden="false" customHeight="true" outlineLevel="0" collapsed="false">
      <c r="A95" s="15" t="s">
        <v>108</v>
      </c>
      <c r="B95" s="15" t="s">
        <v>29</v>
      </c>
      <c r="C95" s="24" t="n">
        <v>144.8</v>
      </c>
      <c r="D95" s="25" t="n">
        <v>157.1</v>
      </c>
      <c r="E95" s="26" t="n">
        <v>163</v>
      </c>
      <c r="F95" s="25" t="n">
        <v>157.1</v>
      </c>
      <c r="G95" s="25" t="n">
        <v>158.7</v>
      </c>
      <c r="H95" s="25" t="n">
        <v>157.1</v>
      </c>
      <c r="I95" s="25" t="n">
        <v>158.7</v>
      </c>
      <c r="J95" s="25" t="n">
        <v>161.8</v>
      </c>
      <c r="K95" s="25" t="n">
        <v>164.2</v>
      </c>
    </row>
    <row r="96" customFormat="false" ht="26.85" hidden="false" customHeight="false" outlineLevel="0" collapsed="false">
      <c r="A96" s="15" t="s">
        <v>109</v>
      </c>
      <c r="B96" s="15" t="s">
        <v>29</v>
      </c>
      <c r="C96" s="24" t="n">
        <v>2020.6</v>
      </c>
      <c r="D96" s="25" t="n">
        <v>2104.2</v>
      </c>
      <c r="E96" s="26" t="n">
        <v>1822.7</v>
      </c>
      <c r="F96" s="25" t="n">
        <v>1364.2</v>
      </c>
      <c r="G96" s="25" t="n">
        <v>1368.3</v>
      </c>
      <c r="H96" s="25" t="n">
        <v>1328.8</v>
      </c>
      <c r="I96" s="25" t="n">
        <v>1332.8</v>
      </c>
      <c r="J96" s="25" t="n">
        <v>1182.4</v>
      </c>
      <c r="K96" s="25" t="n">
        <v>1367.4</v>
      </c>
    </row>
    <row r="97" customFormat="false" ht="22.15" hidden="false" customHeight="true" outlineLevel="0" collapsed="false">
      <c r="A97" s="15" t="s">
        <v>110</v>
      </c>
      <c r="B97" s="16"/>
      <c r="C97" s="27"/>
      <c r="D97" s="27"/>
      <c r="E97" s="27"/>
      <c r="F97" s="27"/>
      <c r="G97" s="27"/>
      <c r="H97" s="27"/>
      <c r="I97" s="27"/>
      <c r="J97" s="27"/>
      <c r="K97" s="27"/>
    </row>
    <row r="98" customFormat="false" ht="23.85" hidden="false" customHeight="true" outlineLevel="0" collapsed="false">
      <c r="A98" s="15" t="s">
        <v>111</v>
      </c>
      <c r="B98" s="15" t="s">
        <v>29</v>
      </c>
      <c r="C98" s="28" t="n">
        <v>204</v>
      </c>
      <c r="D98" s="25" t="n">
        <v>216.2</v>
      </c>
      <c r="E98" s="29" t="n">
        <v>201.1</v>
      </c>
      <c r="F98" s="26" t="n">
        <v>153.7</v>
      </c>
      <c r="G98" s="25" t="n">
        <v>154.2</v>
      </c>
      <c r="H98" s="26" t="n">
        <v>168.6</v>
      </c>
      <c r="I98" s="25" t="n">
        <v>169.1</v>
      </c>
      <c r="J98" s="26" t="n">
        <v>105.7</v>
      </c>
      <c r="K98" s="25" t="n">
        <v>173.5</v>
      </c>
    </row>
    <row r="99" customFormat="false" ht="23" hidden="false" customHeight="true" outlineLevel="0" collapsed="false">
      <c r="A99" s="15" t="s">
        <v>112</v>
      </c>
      <c r="B99" s="15" t="s">
        <v>29</v>
      </c>
      <c r="C99" s="24" t="n">
        <v>280.7</v>
      </c>
      <c r="D99" s="25" t="n">
        <v>218</v>
      </c>
      <c r="E99" s="29" t="n">
        <v>279.4</v>
      </c>
      <c r="F99" s="26" t="n">
        <v>22.4</v>
      </c>
      <c r="G99" s="25" t="n">
        <v>22.5</v>
      </c>
      <c r="H99" s="26" t="n">
        <v>24.8</v>
      </c>
      <c r="I99" s="25" t="n">
        <v>24.9</v>
      </c>
      <c r="J99" s="26" t="n">
        <v>25.2</v>
      </c>
      <c r="K99" s="25" t="n">
        <v>25.5</v>
      </c>
    </row>
    <row r="100" customFormat="false" ht="33.2" hidden="false" customHeight="true" outlineLevel="0" collapsed="false">
      <c r="A100" s="15" t="s">
        <v>113</v>
      </c>
      <c r="B100" s="15" t="s">
        <v>29</v>
      </c>
      <c r="C100" s="24" t="n">
        <v>228.5</v>
      </c>
      <c r="D100" s="25" t="n">
        <v>304.2</v>
      </c>
      <c r="E100" s="29" t="n">
        <v>120.7</v>
      </c>
      <c r="F100" s="26" t="n">
        <f aca="false">138.1-1.3</f>
        <v>136.8</v>
      </c>
      <c r="G100" s="25" t="n">
        <v>138.5</v>
      </c>
      <c r="H100" s="26" t="n">
        <f aca="false">116.1-3.6</f>
        <v>112.5</v>
      </c>
      <c r="I100" s="25" t="n">
        <v>116.4</v>
      </c>
      <c r="J100" s="26" t="n">
        <f aca="false">57.5-3.5</f>
        <v>54</v>
      </c>
      <c r="K100" s="25" t="n">
        <v>119.5</v>
      </c>
    </row>
    <row r="101" customFormat="false" ht="21.3" hidden="false" customHeight="true" outlineLevel="0" collapsed="false">
      <c r="A101" s="15" t="s">
        <v>114</v>
      </c>
      <c r="B101" s="15" t="s">
        <v>29</v>
      </c>
      <c r="C101" s="30" t="n">
        <v>0</v>
      </c>
      <c r="D101" s="26" t="n">
        <v>74.4</v>
      </c>
      <c r="E101" s="29" t="n">
        <v>13.4</v>
      </c>
      <c r="F101" s="26" t="n">
        <v>6</v>
      </c>
      <c r="G101" s="25" t="n">
        <v>6</v>
      </c>
      <c r="H101" s="26" t="n">
        <v>4</v>
      </c>
      <c r="I101" s="25" t="n">
        <v>4</v>
      </c>
      <c r="J101" s="26" t="n">
        <v>4</v>
      </c>
      <c r="K101" s="25" t="n">
        <v>4.1</v>
      </c>
    </row>
    <row r="102" customFormat="false" ht="21.3" hidden="false" customHeight="true" outlineLevel="0" collapsed="false">
      <c r="A102" s="15" t="s">
        <v>115</v>
      </c>
      <c r="B102" s="15" t="s">
        <v>29</v>
      </c>
      <c r="C102" s="28" t="n">
        <v>1054.9</v>
      </c>
      <c r="D102" s="25" t="n">
        <v>1116.9</v>
      </c>
      <c r="E102" s="29" t="n">
        <v>1050.7</v>
      </c>
      <c r="F102" s="26" t="n">
        <v>916.1</v>
      </c>
      <c r="G102" s="25" t="n">
        <v>918.8</v>
      </c>
      <c r="H102" s="26" t="n">
        <v>886.1</v>
      </c>
      <c r="I102" s="25" t="n">
        <v>888.8</v>
      </c>
      <c r="J102" s="26" t="n">
        <v>857.2</v>
      </c>
      <c r="K102" s="25" t="n">
        <v>911.9</v>
      </c>
    </row>
    <row r="103" customFormat="false" ht="21.3" hidden="false" customHeight="true" outlineLevel="0" collapsed="false">
      <c r="A103" s="15" t="s">
        <v>116</v>
      </c>
      <c r="B103" s="15" t="s">
        <v>29</v>
      </c>
      <c r="C103" s="24" t="n">
        <v>88.5</v>
      </c>
      <c r="D103" s="25" t="n">
        <v>97.2</v>
      </c>
      <c r="E103" s="29" t="n">
        <v>81.8</v>
      </c>
      <c r="F103" s="26" t="n">
        <v>55.8</v>
      </c>
      <c r="G103" s="25" t="n">
        <v>56</v>
      </c>
      <c r="H103" s="26" t="n">
        <v>55</v>
      </c>
      <c r="I103" s="25" t="n">
        <v>55.2</v>
      </c>
      <c r="J103" s="26" t="n">
        <v>55</v>
      </c>
      <c r="K103" s="25" t="n">
        <v>56.6</v>
      </c>
    </row>
    <row r="104" customFormat="false" ht="23.85" hidden="false" customHeight="true" outlineLevel="0" collapsed="false">
      <c r="A104" s="15" t="s">
        <v>117</v>
      </c>
      <c r="B104" s="15" t="s">
        <v>29</v>
      </c>
      <c r="C104" s="24" t="n">
        <v>146.9</v>
      </c>
      <c r="D104" s="25" t="n">
        <v>58.2</v>
      </c>
      <c r="E104" s="29" t="n">
        <v>57.7</v>
      </c>
      <c r="F104" s="26" t="n">
        <v>50.9</v>
      </c>
      <c r="G104" s="25" t="n">
        <v>51.0527</v>
      </c>
      <c r="H104" s="26" t="n">
        <v>51.1</v>
      </c>
      <c r="I104" s="25" t="n">
        <v>51.3</v>
      </c>
      <c r="J104" s="26" t="n">
        <v>51.1</v>
      </c>
      <c r="K104" s="25" t="n">
        <v>52.6</v>
      </c>
    </row>
    <row r="105" customFormat="false" ht="21.3" hidden="false" customHeight="true" outlineLevel="0" collapsed="false">
      <c r="A105" s="15" t="s">
        <v>118</v>
      </c>
      <c r="B105" s="15" t="s">
        <v>29</v>
      </c>
      <c r="C105" s="24" t="n">
        <v>11.5</v>
      </c>
      <c r="D105" s="25" t="n">
        <v>12.6</v>
      </c>
      <c r="E105" s="29" t="n">
        <v>12.2</v>
      </c>
      <c r="F105" s="26" t="n">
        <v>9.8</v>
      </c>
      <c r="G105" s="25" t="n">
        <v>9.8294</v>
      </c>
      <c r="H105" s="26" t="n">
        <v>10.4</v>
      </c>
      <c r="I105" s="25" t="n">
        <v>10.4</v>
      </c>
      <c r="J105" s="26" t="n">
        <v>10.4</v>
      </c>
      <c r="K105" s="25" t="n">
        <v>10.7</v>
      </c>
    </row>
    <row r="106" customFormat="false" ht="23" hidden="false" customHeight="true" outlineLevel="0" collapsed="false">
      <c r="A106" s="15" t="s">
        <v>119</v>
      </c>
      <c r="B106" s="15" t="s">
        <v>29</v>
      </c>
      <c r="C106" s="24" t="n">
        <v>3.5</v>
      </c>
      <c r="D106" s="25" t="n">
        <v>3.5</v>
      </c>
      <c r="E106" s="29" t="n">
        <v>3.2</v>
      </c>
      <c r="F106" s="26" t="n">
        <v>2.9</v>
      </c>
      <c r="G106" s="25" t="n">
        <v>2.9087</v>
      </c>
      <c r="H106" s="26" t="n">
        <v>2.9</v>
      </c>
      <c r="I106" s="25" t="n">
        <v>2.9</v>
      </c>
      <c r="J106" s="26" t="n">
        <v>2.9</v>
      </c>
      <c r="K106" s="25" t="n">
        <v>3</v>
      </c>
    </row>
    <row r="107" customFormat="false" ht="39.55" hidden="false" customHeight="false" outlineLevel="0" collapsed="false">
      <c r="A107" s="15" t="s">
        <v>120</v>
      </c>
      <c r="B107" s="15" t="s">
        <v>121</v>
      </c>
      <c r="C107" s="24" t="n">
        <v>2.1</v>
      </c>
      <c r="D107" s="25" t="n">
        <v>3</v>
      </c>
      <c r="E107" s="29" t="n">
        <v>2.5</v>
      </c>
      <c r="F107" s="26" t="n">
        <v>9.8</v>
      </c>
      <c r="G107" s="25" t="n">
        <v>8.5255</v>
      </c>
      <c r="H107" s="26" t="n">
        <v>13.4</v>
      </c>
      <c r="I107" s="25" t="n">
        <v>9.8</v>
      </c>
      <c r="J107" s="26" t="n">
        <v>16.9</v>
      </c>
      <c r="K107" s="25" t="n">
        <v>10.1</v>
      </c>
    </row>
    <row r="108" customFormat="false" ht="26.85" hidden="false" customHeight="false" outlineLevel="0" collapsed="false">
      <c r="A108" s="15" t="s">
        <v>122</v>
      </c>
      <c r="B108" s="15" t="s">
        <v>29</v>
      </c>
      <c r="C108" s="24" t="n">
        <v>-18.3</v>
      </c>
      <c r="D108" s="25" t="n">
        <v>7.7</v>
      </c>
      <c r="E108" s="26" t="n">
        <v>-36.7</v>
      </c>
      <c r="F108" s="25" t="n">
        <v>-42.5</v>
      </c>
      <c r="G108" s="25" t="n">
        <v>-24.1785999999997</v>
      </c>
      <c r="H108" s="25" t="n">
        <v>-42.5</v>
      </c>
      <c r="I108" s="25" t="n">
        <v>-20.5</v>
      </c>
      <c r="J108" s="25" t="n">
        <v>-43.1</v>
      </c>
      <c r="K108" s="25" t="n">
        <v>-15.8</v>
      </c>
    </row>
    <row r="109" customFormat="false" ht="20.45" hidden="false" customHeight="true" outlineLevel="0" collapsed="false">
      <c r="A109" s="15" t="s">
        <v>123</v>
      </c>
      <c r="B109" s="15" t="s">
        <v>29</v>
      </c>
      <c r="C109" s="28" t="n">
        <v>49</v>
      </c>
      <c r="D109" s="25" t="n">
        <v>49</v>
      </c>
      <c r="E109" s="29" t="n">
        <v>69.2</v>
      </c>
      <c r="F109" s="31" t="n">
        <v>111.7</v>
      </c>
      <c r="G109" s="25" t="n">
        <v>93.3785999999997</v>
      </c>
      <c r="H109" s="31" t="n">
        <v>154.2</v>
      </c>
      <c r="I109" s="25" t="n">
        <v>132.2</v>
      </c>
      <c r="J109" s="31" t="n">
        <v>197.3</v>
      </c>
      <c r="K109" s="25" t="n">
        <v>170</v>
      </c>
    </row>
    <row r="110" customFormat="false" ht="15" hidden="false" customHeight="true" outlineLevel="0" collapsed="false">
      <c r="A110" s="14" t="s">
        <v>124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</row>
    <row r="111" customFormat="false" ht="44.3" hidden="false" customHeight="true" outlineLevel="0" collapsed="false">
      <c r="A111" s="32" t="s">
        <v>125</v>
      </c>
      <c r="B111" s="32" t="s">
        <v>126</v>
      </c>
      <c r="C111" s="13" t="n">
        <v>31587.6</v>
      </c>
      <c r="D111" s="13" t="n">
        <v>32956.9</v>
      </c>
      <c r="E111" s="13" t="n">
        <v>34664.8</v>
      </c>
      <c r="F111" s="13" t="n">
        <v>36438.9</v>
      </c>
      <c r="G111" s="13" t="n">
        <v>36985.44</v>
      </c>
      <c r="H111" s="13" t="n">
        <v>38439</v>
      </c>
      <c r="I111" s="13" t="n">
        <v>39130.9</v>
      </c>
      <c r="J111" s="13" t="n">
        <v>40745.3</v>
      </c>
      <c r="K111" s="13" t="n">
        <v>41560.21</v>
      </c>
    </row>
    <row r="112" customFormat="false" ht="45.15" hidden="false" customHeight="true" outlineLevel="0" collapsed="false">
      <c r="A112" s="32" t="s">
        <v>127</v>
      </c>
      <c r="B112" s="32" t="s">
        <v>31</v>
      </c>
      <c r="C112" s="13" t="n">
        <v>100.78</v>
      </c>
      <c r="D112" s="13" t="n">
        <v>100.32</v>
      </c>
      <c r="E112" s="13" t="n">
        <v>99.34</v>
      </c>
      <c r="F112" s="13" t="n">
        <v>101.15</v>
      </c>
      <c r="G112" s="13" t="n">
        <v>102.67</v>
      </c>
      <c r="H112" s="13" t="n">
        <v>101.43</v>
      </c>
      <c r="I112" s="13" t="n">
        <v>101.73</v>
      </c>
      <c r="J112" s="13" t="n">
        <v>101.92</v>
      </c>
      <c r="K112" s="13" t="n">
        <v>102.12</v>
      </c>
    </row>
    <row r="113" customFormat="false" ht="36.6" hidden="false" customHeight="true" outlineLevel="0" collapsed="false">
      <c r="A113" s="32" t="s">
        <v>128</v>
      </c>
      <c r="B113" s="32" t="s">
        <v>126</v>
      </c>
      <c r="C113" s="13" t="n">
        <v>13501.65</v>
      </c>
      <c r="D113" s="13" t="n">
        <v>14248.22</v>
      </c>
      <c r="E113" s="13" t="n">
        <v>15145.66</v>
      </c>
      <c r="F113" s="13" t="n">
        <v>16039.46</v>
      </c>
      <c r="G113" s="13" t="n">
        <v>16039.46</v>
      </c>
      <c r="H113" s="13" t="n">
        <v>16937.67</v>
      </c>
      <c r="I113" s="13" t="n">
        <v>16937.67</v>
      </c>
      <c r="J113" s="13" t="n">
        <v>17869.25</v>
      </c>
      <c r="K113" s="13" t="n">
        <v>17869.25</v>
      </c>
    </row>
    <row r="114" customFormat="false" ht="27.25" hidden="false" customHeight="false" outlineLevel="0" collapsed="false">
      <c r="A114" s="32" t="s">
        <v>129</v>
      </c>
      <c r="B114" s="32" t="s">
        <v>31</v>
      </c>
      <c r="C114" s="13" t="n">
        <v>100.42</v>
      </c>
      <c r="D114" s="13" t="n">
        <v>101.47</v>
      </c>
      <c r="E114" s="13" t="n">
        <v>100.47</v>
      </c>
      <c r="F114" s="13" t="n">
        <v>101.83</v>
      </c>
      <c r="G114" s="13" t="n">
        <v>101.83</v>
      </c>
      <c r="H114" s="13" t="n">
        <v>101.54</v>
      </c>
      <c r="I114" s="13" t="n">
        <v>101.54</v>
      </c>
      <c r="J114" s="13" t="n">
        <v>101.44</v>
      </c>
      <c r="K114" s="13" t="n">
        <v>101.44</v>
      </c>
    </row>
    <row r="115" customFormat="false" ht="40.05" hidden="false" customHeight="false" outlineLevel="0" collapsed="false">
      <c r="A115" s="32" t="s">
        <v>130</v>
      </c>
      <c r="B115" s="32" t="s">
        <v>131</v>
      </c>
      <c r="C115" s="13" t="n">
        <v>9682</v>
      </c>
      <c r="D115" s="13" t="n">
        <v>10134</v>
      </c>
      <c r="E115" s="13" t="n">
        <v>10221</v>
      </c>
      <c r="F115" s="13" t="n">
        <v>10630</v>
      </c>
      <c r="G115" s="13" t="n">
        <v>10630</v>
      </c>
      <c r="H115" s="13" t="n">
        <v>11055</v>
      </c>
      <c r="I115" s="13" t="n">
        <v>11055</v>
      </c>
      <c r="J115" s="13" t="n">
        <v>11497</v>
      </c>
      <c r="K115" s="13" t="n">
        <v>11497</v>
      </c>
    </row>
    <row r="116" customFormat="false" ht="15" hidden="false" customHeight="true" outlineLevel="0" collapsed="false">
      <c r="A116" s="14" t="s">
        <v>132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14"/>
    </row>
    <row r="117" customFormat="false" ht="19.6" hidden="false" customHeight="true" outlineLevel="0" collapsed="false">
      <c r="A117" s="15" t="s">
        <v>133</v>
      </c>
      <c r="B117" s="17" t="s">
        <v>16</v>
      </c>
      <c r="C117" s="33" t="n">
        <v>78.31</v>
      </c>
      <c r="D117" s="33" t="n">
        <v>77.61</v>
      </c>
      <c r="E117" s="33" t="n">
        <v>76.96</v>
      </c>
      <c r="F117" s="13" t="n">
        <v>76.6</v>
      </c>
      <c r="G117" s="13" t="n">
        <v>76.8</v>
      </c>
      <c r="H117" s="13" t="n">
        <v>75.74</v>
      </c>
      <c r="I117" s="13" t="n">
        <v>75.97</v>
      </c>
      <c r="J117" s="13" t="n">
        <v>75.18</v>
      </c>
      <c r="K117" s="13" t="n">
        <v>75.4</v>
      </c>
    </row>
    <row r="118" customFormat="false" ht="32.35" hidden="false" customHeight="true" outlineLevel="0" collapsed="false">
      <c r="A118" s="15" t="s">
        <v>134</v>
      </c>
      <c r="B118" s="17" t="s">
        <v>16</v>
      </c>
      <c r="C118" s="13" t="n">
        <v>29.9</v>
      </c>
      <c r="D118" s="13" t="n">
        <v>29.6</v>
      </c>
      <c r="E118" s="13" t="n">
        <v>29.34</v>
      </c>
      <c r="F118" s="13" t="n">
        <v>29.01</v>
      </c>
      <c r="G118" s="13" t="n">
        <v>29.2</v>
      </c>
      <c r="H118" s="13" t="n">
        <v>28.71</v>
      </c>
      <c r="I118" s="13" t="n">
        <v>28.9</v>
      </c>
      <c r="J118" s="13" t="n">
        <v>28.5</v>
      </c>
      <c r="K118" s="13" t="n">
        <v>28.7</v>
      </c>
    </row>
    <row r="119" customFormat="false" ht="41.75" hidden="false" customHeight="true" outlineLevel="0" collapsed="false">
      <c r="A119" s="15" t="s">
        <v>135</v>
      </c>
      <c r="B119" s="17" t="s">
        <v>16</v>
      </c>
      <c r="C119" s="13" t="n">
        <v>49.8</v>
      </c>
      <c r="D119" s="13" t="n">
        <v>48.559</v>
      </c>
      <c r="E119" s="13" t="n">
        <v>47.393</v>
      </c>
      <c r="F119" s="13" t="n">
        <v>46.256</v>
      </c>
      <c r="G119" s="34" t="n">
        <v>46.746</v>
      </c>
      <c r="H119" s="13" t="n">
        <v>45.146</v>
      </c>
      <c r="I119" s="13" t="n">
        <v>45.732</v>
      </c>
      <c r="J119" s="13" t="n">
        <v>44.046</v>
      </c>
      <c r="K119" s="13" t="n">
        <v>45.059</v>
      </c>
    </row>
    <row r="120" customFormat="false" ht="43.45" hidden="false" customHeight="true" outlineLevel="0" collapsed="false">
      <c r="A120" s="15" t="s">
        <v>136</v>
      </c>
      <c r="B120" s="35" t="s">
        <v>16</v>
      </c>
      <c r="C120" s="13" t="n">
        <v>20.1</v>
      </c>
      <c r="D120" s="13" t="n">
        <v>19.8</v>
      </c>
      <c r="E120" s="13" t="n">
        <v>19.6</v>
      </c>
      <c r="F120" s="13" t="n">
        <v>19.2</v>
      </c>
      <c r="G120" s="13" t="n">
        <f aca="false">F120*101.1%</f>
        <v>19.4112</v>
      </c>
      <c r="H120" s="13" t="n">
        <v>18.9</v>
      </c>
      <c r="I120" s="13" t="n">
        <f aca="false">H120*101.2%</f>
        <v>19.1268</v>
      </c>
      <c r="J120" s="13" t="n">
        <v>18.7</v>
      </c>
      <c r="K120" s="13" t="n">
        <f aca="false">J120*101.3%</f>
        <v>18.9431</v>
      </c>
    </row>
    <row r="121" customFormat="false" ht="40.9" hidden="false" customHeight="true" outlineLevel="0" collapsed="false">
      <c r="A121" s="15" t="s">
        <v>136</v>
      </c>
      <c r="B121" s="17" t="s">
        <v>31</v>
      </c>
      <c r="C121" s="13" t="n">
        <v>98.4</v>
      </c>
      <c r="D121" s="13" t="n">
        <v>98.5</v>
      </c>
      <c r="E121" s="13" t="n">
        <v>98.5</v>
      </c>
      <c r="F121" s="13" t="n">
        <v>98.5</v>
      </c>
      <c r="G121" s="13" t="n">
        <v>99.5</v>
      </c>
      <c r="H121" s="13" t="n">
        <v>98.6</v>
      </c>
      <c r="I121" s="13" t="n">
        <v>98.5</v>
      </c>
      <c r="J121" s="13" t="n">
        <v>98.7</v>
      </c>
      <c r="K121" s="13" t="n">
        <v>98.95</v>
      </c>
    </row>
    <row r="122" customFormat="false" ht="40.05" hidden="false" customHeight="true" outlineLevel="0" collapsed="false">
      <c r="A122" s="15" t="s">
        <v>137</v>
      </c>
      <c r="B122" s="15" t="s">
        <v>29</v>
      </c>
      <c r="C122" s="13" t="n">
        <v>7618.93</v>
      </c>
      <c r="D122" s="13" t="n">
        <v>7830.56</v>
      </c>
      <c r="E122" s="13" t="n">
        <v>8153.22</v>
      </c>
      <c r="F122" s="13" t="n">
        <v>8395.51</v>
      </c>
      <c r="G122" s="13" t="n">
        <v>8610.2</v>
      </c>
      <c r="H122" s="13" t="n">
        <v>8717.97</v>
      </c>
      <c r="I122" s="13" t="n">
        <v>8968.8</v>
      </c>
      <c r="J122" s="13" t="n">
        <v>9143.25</v>
      </c>
      <c r="K122" s="13" t="n">
        <v>9425.85</v>
      </c>
    </row>
    <row r="123" customFormat="false" ht="26.4" hidden="false" customHeight="true" outlineLevel="0" collapsed="false">
      <c r="A123" s="15" t="s">
        <v>138</v>
      </c>
      <c r="B123" s="15" t="s">
        <v>139</v>
      </c>
      <c r="C123" s="13" t="n">
        <v>0.6</v>
      </c>
      <c r="D123" s="13" t="n">
        <v>0.9</v>
      </c>
      <c r="E123" s="13" t="n">
        <v>0.5</v>
      </c>
      <c r="F123" s="13" t="n">
        <v>0.6</v>
      </c>
      <c r="G123" s="13" t="n">
        <v>0.6</v>
      </c>
      <c r="H123" s="13" t="n">
        <v>0.5</v>
      </c>
      <c r="I123" s="13" t="n">
        <v>0.5</v>
      </c>
      <c r="J123" s="13" t="n">
        <v>0.5</v>
      </c>
      <c r="K123" s="13" t="n">
        <v>0.5</v>
      </c>
    </row>
    <row r="124" customFormat="false" ht="65.6" hidden="false" customHeight="false" outlineLevel="0" collapsed="false">
      <c r="A124" s="15" t="s">
        <v>140</v>
      </c>
      <c r="B124" s="15" t="s">
        <v>85</v>
      </c>
      <c r="C124" s="13" t="n">
        <v>257</v>
      </c>
      <c r="D124" s="13" t="n">
        <v>297</v>
      </c>
      <c r="E124" s="13" t="n">
        <v>240</v>
      </c>
      <c r="F124" s="13" t="n">
        <v>245</v>
      </c>
      <c r="G124" s="13" t="n">
        <v>245</v>
      </c>
      <c r="H124" s="13" t="n">
        <v>230</v>
      </c>
      <c r="I124" s="13" t="n">
        <v>230</v>
      </c>
      <c r="J124" s="13" t="n">
        <v>230</v>
      </c>
      <c r="K124" s="13" t="n">
        <v>230</v>
      </c>
    </row>
    <row r="125" customFormat="false" ht="83.5" hidden="false" customHeight="true" outlineLevel="0" collapsed="false">
      <c r="A125" s="15" t="s">
        <v>141</v>
      </c>
      <c r="B125" s="15" t="s">
        <v>26</v>
      </c>
      <c r="C125" s="13" t="n">
        <v>0.5</v>
      </c>
      <c r="D125" s="13" t="n">
        <v>0.5</v>
      </c>
      <c r="E125" s="13" t="n">
        <v>0.2</v>
      </c>
      <c r="F125" s="13" t="n">
        <v>0.3</v>
      </c>
      <c r="G125" s="13" t="n">
        <v>0.3</v>
      </c>
      <c r="H125" s="13" t="n">
        <v>0.2</v>
      </c>
      <c r="I125" s="13" t="n">
        <v>0.2</v>
      </c>
      <c r="J125" s="13" t="n">
        <v>0.2</v>
      </c>
      <c r="K125" s="13" t="n">
        <v>0.2</v>
      </c>
    </row>
    <row r="126" customFormat="false" ht="94.6" hidden="false" customHeight="true" outlineLevel="0" collapsed="false">
      <c r="A126" s="15" t="s">
        <v>142</v>
      </c>
      <c r="B126" s="17" t="s">
        <v>143</v>
      </c>
      <c r="C126" s="13" t="n">
        <v>160.7</v>
      </c>
      <c r="D126" s="27" t="n">
        <v>12975.1</v>
      </c>
      <c r="E126" s="13" t="s">
        <v>144</v>
      </c>
      <c r="F126" s="13" t="s">
        <v>144</v>
      </c>
      <c r="G126" s="13" t="s">
        <v>144</v>
      </c>
      <c r="H126" s="13" t="s">
        <v>144</v>
      </c>
      <c r="I126" s="13" t="s">
        <v>144</v>
      </c>
      <c r="J126" s="13" t="s">
        <v>144</v>
      </c>
      <c r="K126" s="13" t="s">
        <v>144</v>
      </c>
    </row>
    <row r="127" customFormat="false" ht="15" hidden="false" customHeight="true" outlineLevel="0" collapsed="false">
      <c r="A127" s="14" t="s">
        <v>145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/>
    </row>
    <row r="128" customFormat="false" ht="43.45" hidden="false" customHeight="true" outlineLevel="0" collapsed="false">
      <c r="A128" s="15" t="s">
        <v>146</v>
      </c>
      <c r="B128" s="15" t="s">
        <v>26</v>
      </c>
      <c r="C128" s="20" t="n">
        <v>4355</v>
      </c>
      <c r="D128" s="20" t="n">
        <v>4181</v>
      </c>
      <c r="E128" s="20" t="n">
        <v>3636</v>
      </c>
      <c r="F128" s="20" t="n">
        <f aca="false">E128-15</f>
        <v>3621</v>
      </c>
      <c r="G128" s="20" t="n">
        <f aca="false">F128</f>
        <v>3621</v>
      </c>
      <c r="H128" s="20" t="n">
        <f aca="false">G128-21</f>
        <v>3600</v>
      </c>
      <c r="I128" s="20" t="n">
        <f aca="false">H128</f>
        <v>3600</v>
      </c>
      <c r="J128" s="20" t="n">
        <f aca="false">I128-30</f>
        <v>3570</v>
      </c>
      <c r="K128" s="20" t="n">
        <f aca="false">J128</f>
        <v>3570</v>
      </c>
    </row>
    <row r="129" customFormat="false" ht="97.15" hidden="false" customHeight="true" outlineLevel="0" collapsed="false">
      <c r="A129" s="15" t="s">
        <v>147</v>
      </c>
      <c r="B129" s="15" t="s">
        <v>85</v>
      </c>
      <c r="C129" s="20" t="n">
        <v>8478</v>
      </c>
      <c r="D129" s="20" t="n">
        <v>8535</v>
      </c>
      <c r="E129" s="20" t="n">
        <v>8608</v>
      </c>
      <c r="F129" s="20" t="n">
        <f aca="false">E129+20</f>
        <v>8628</v>
      </c>
      <c r="G129" s="20" t="n">
        <f aca="false">F129</f>
        <v>8628</v>
      </c>
      <c r="H129" s="20" t="n">
        <f aca="false">G129+20</f>
        <v>8648</v>
      </c>
      <c r="I129" s="20" t="n">
        <f aca="false">H129</f>
        <v>8648</v>
      </c>
      <c r="J129" s="20" t="n">
        <f aca="false">I129+20</f>
        <v>8668</v>
      </c>
      <c r="K129" s="20" t="n">
        <f aca="false">J129</f>
        <v>8668</v>
      </c>
    </row>
    <row r="130" customFormat="false" ht="21.3" hidden="false" customHeight="true" outlineLevel="0" collapsed="false">
      <c r="A130" s="15" t="s">
        <v>148</v>
      </c>
      <c r="B130" s="16"/>
      <c r="C130" s="13"/>
      <c r="D130" s="13"/>
      <c r="E130" s="13"/>
      <c r="F130" s="13"/>
      <c r="G130" s="13"/>
      <c r="H130" s="13"/>
      <c r="I130" s="13"/>
      <c r="J130" s="13"/>
      <c r="K130" s="13"/>
    </row>
    <row r="131" customFormat="false" ht="29.8" hidden="false" customHeight="true" outlineLevel="0" collapsed="false">
      <c r="A131" s="15" t="s">
        <v>149</v>
      </c>
      <c r="B131" s="15" t="s">
        <v>150</v>
      </c>
      <c r="C131" s="13" t="n">
        <v>64</v>
      </c>
      <c r="D131" s="13" t="n">
        <v>64.89</v>
      </c>
      <c r="E131" s="13" t="n">
        <v>65.6</v>
      </c>
      <c r="F131" s="13" t="n">
        <v>65.9</v>
      </c>
      <c r="G131" s="13" t="n">
        <v>65.72</v>
      </c>
      <c r="H131" s="13" t="n">
        <v>66.6</v>
      </c>
      <c r="I131" s="13" t="n">
        <v>66.2</v>
      </c>
      <c r="J131" s="13" t="n">
        <v>66.2</v>
      </c>
      <c r="K131" s="13" t="n">
        <v>66.7</v>
      </c>
    </row>
    <row r="132" customFormat="false" ht="42.6" hidden="false" customHeight="true" outlineLevel="0" collapsed="false">
      <c r="A132" s="15" t="s">
        <v>151</v>
      </c>
      <c r="B132" s="15" t="s">
        <v>152</v>
      </c>
      <c r="C132" s="36" t="n">
        <v>9.7</v>
      </c>
      <c r="D132" s="36" t="n">
        <v>9.7</v>
      </c>
      <c r="E132" s="36" t="n">
        <v>9.7</v>
      </c>
      <c r="F132" s="36" t="n">
        <v>9.7</v>
      </c>
      <c r="G132" s="36" t="n">
        <v>9.7</v>
      </c>
      <c r="H132" s="36" t="n">
        <v>9.7</v>
      </c>
      <c r="I132" s="36" t="n">
        <v>9.7</v>
      </c>
      <c r="J132" s="36" t="n">
        <v>9.7</v>
      </c>
      <c r="K132" s="36" t="n">
        <v>9.7</v>
      </c>
    </row>
    <row r="133" customFormat="false" ht="40.05" hidden="false" customHeight="true" outlineLevel="0" collapsed="false">
      <c r="A133" s="15" t="s">
        <v>153</v>
      </c>
      <c r="B133" s="15" t="s">
        <v>152</v>
      </c>
      <c r="C133" s="36" t="n">
        <v>14</v>
      </c>
      <c r="D133" s="36" t="n">
        <v>14.1</v>
      </c>
      <c r="E133" s="36" t="n">
        <v>14.1</v>
      </c>
      <c r="F133" s="36" t="n">
        <v>14.1</v>
      </c>
      <c r="G133" s="36" t="n">
        <v>14.1</v>
      </c>
      <c r="H133" s="36" t="n">
        <v>14.1</v>
      </c>
      <c r="I133" s="36" t="n">
        <v>14.1</v>
      </c>
      <c r="J133" s="36" t="n">
        <v>14.1</v>
      </c>
      <c r="K133" s="36" t="n">
        <v>14.1</v>
      </c>
    </row>
    <row r="134" customFormat="false" ht="28.95" hidden="false" customHeight="true" outlineLevel="0" collapsed="false">
      <c r="A134" s="15" t="s">
        <v>154</v>
      </c>
      <c r="B134" s="15" t="s">
        <v>152</v>
      </c>
      <c r="C134" s="36" t="n">
        <v>2.1</v>
      </c>
      <c r="D134" s="36" t="n">
        <v>2.1</v>
      </c>
      <c r="E134" s="36" t="n">
        <v>2.1</v>
      </c>
      <c r="F134" s="36" t="n">
        <v>2.1</v>
      </c>
      <c r="G134" s="36" t="n">
        <v>3.2</v>
      </c>
      <c r="H134" s="36" t="n">
        <v>2.1</v>
      </c>
      <c r="I134" s="36" t="n">
        <v>3.2</v>
      </c>
      <c r="J134" s="36" t="n">
        <v>2.1</v>
      </c>
      <c r="K134" s="36" t="n">
        <v>3.2</v>
      </c>
    </row>
    <row r="135" customFormat="false" ht="40.9" hidden="false" customHeight="true" outlineLevel="0" collapsed="false">
      <c r="A135" s="15" t="s">
        <v>155</v>
      </c>
      <c r="B135" s="15" t="s">
        <v>156</v>
      </c>
      <c r="C135" s="34" t="n">
        <v>838.2</v>
      </c>
      <c r="D135" s="34" t="n">
        <v>838.2</v>
      </c>
      <c r="E135" s="34" t="n">
        <v>838.2</v>
      </c>
      <c r="F135" s="34" t="n">
        <v>838.2</v>
      </c>
      <c r="G135" s="34" t="n">
        <v>838.2</v>
      </c>
      <c r="H135" s="34" t="n">
        <v>838.2</v>
      </c>
      <c r="I135" s="34" t="n">
        <v>838.2</v>
      </c>
      <c r="J135" s="34" t="n">
        <v>838.2</v>
      </c>
      <c r="K135" s="34" t="n">
        <v>838.2</v>
      </c>
    </row>
    <row r="136" customFormat="false" ht="41.75" hidden="false" customHeight="true" outlineLevel="0" collapsed="false">
      <c r="A136" s="15" t="s">
        <v>157</v>
      </c>
      <c r="B136" s="15" t="s">
        <v>158</v>
      </c>
      <c r="C136" s="13" t="n">
        <v>130.2</v>
      </c>
      <c r="D136" s="13" t="n">
        <v>131.45</v>
      </c>
      <c r="E136" s="13" t="n">
        <v>132.79</v>
      </c>
      <c r="F136" s="13" t="n">
        <v>134.18</v>
      </c>
      <c r="G136" s="13" t="n">
        <v>133.75</v>
      </c>
      <c r="H136" s="13" t="n">
        <v>135.52</v>
      </c>
      <c r="I136" s="13" t="n">
        <v>134.86</v>
      </c>
      <c r="J136" s="13" t="n">
        <v>136.81</v>
      </c>
      <c r="K136" s="13" t="n">
        <v>135.87</v>
      </c>
    </row>
    <row r="137" customFormat="false" ht="17" hidden="false" customHeight="true" outlineLevel="0" collapsed="false">
      <c r="A137" s="15" t="s">
        <v>159</v>
      </c>
      <c r="B137" s="16"/>
      <c r="C137" s="13"/>
      <c r="D137" s="13"/>
      <c r="E137" s="13"/>
      <c r="F137" s="13"/>
      <c r="G137" s="13"/>
      <c r="H137" s="13"/>
      <c r="I137" s="13"/>
      <c r="J137" s="13"/>
      <c r="K137" s="13"/>
    </row>
    <row r="138" customFormat="false" ht="17.85" hidden="false" customHeight="true" outlineLevel="0" collapsed="false">
      <c r="A138" s="15" t="s">
        <v>160</v>
      </c>
      <c r="B138" s="15" t="s">
        <v>161</v>
      </c>
      <c r="C138" s="13" t="n">
        <v>201</v>
      </c>
      <c r="D138" s="13" t="n">
        <v>213</v>
      </c>
      <c r="E138" s="13" t="n">
        <v>220</v>
      </c>
      <c r="F138" s="13" t="n">
        <v>227</v>
      </c>
      <c r="G138" s="13" t="n">
        <v>227</v>
      </c>
      <c r="H138" s="13" t="n">
        <v>234</v>
      </c>
      <c r="I138" s="13" t="n">
        <v>234</v>
      </c>
      <c r="J138" s="13" t="n">
        <v>241</v>
      </c>
      <c r="K138" s="13" t="n">
        <v>241</v>
      </c>
    </row>
    <row r="139" customFormat="false" ht="28.95" hidden="false" customHeight="true" outlineLevel="0" collapsed="false">
      <c r="A139" s="15" t="s">
        <v>162</v>
      </c>
      <c r="B139" s="15" t="s">
        <v>161</v>
      </c>
      <c r="C139" s="13" t="n">
        <v>715</v>
      </c>
      <c r="D139" s="13" t="n">
        <v>732</v>
      </c>
      <c r="E139" s="13" t="n">
        <v>735</v>
      </c>
      <c r="F139" s="13" t="n">
        <v>749</v>
      </c>
      <c r="G139" s="13" t="n">
        <v>749</v>
      </c>
      <c r="H139" s="13" t="n">
        <v>764</v>
      </c>
      <c r="I139" s="13" t="n">
        <v>764</v>
      </c>
      <c r="J139" s="13" t="n">
        <v>770</v>
      </c>
      <c r="K139" s="13" t="n">
        <v>770</v>
      </c>
    </row>
    <row r="140" customFormat="false" ht="15" hidden="false" customHeight="true" outlineLevel="0" collapsed="false">
      <c r="A140" s="14" t="s">
        <v>163</v>
      </c>
      <c r="B140" s="14"/>
      <c r="C140" s="14"/>
      <c r="D140" s="14"/>
      <c r="E140" s="14"/>
      <c r="F140" s="14"/>
      <c r="G140" s="14"/>
      <c r="H140" s="14"/>
      <c r="I140" s="14"/>
      <c r="J140" s="14"/>
      <c r="K140" s="14"/>
    </row>
    <row r="141" customFormat="false" ht="40.05" hidden="false" customHeight="false" outlineLevel="0" collapsed="false">
      <c r="A141" s="15" t="s">
        <v>164</v>
      </c>
      <c r="B141" s="16"/>
      <c r="C141" s="37"/>
      <c r="D141" s="37"/>
      <c r="E141" s="37"/>
      <c r="F141" s="37"/>
      <c r="G141" s="37"/>
      <c r="H141" s="37"/>
      <c r="I141" s="37"/>
      <c r="J141" s="37"/>
      <c r="K141" s="37"/>
    </row>
    <row r="142" customFormat="false" ht="15" hidden="false" customHeight="false" outlineLevel="0" collapsed="false">
      <c r="A142" s="15" t="s">
        <v>165</v>
      </c>
      <c r="B142" s="15" t="s">
        <v>16</v>
      </c>
      <c r="C142" s="38" t="n">
        <v>2</v>
      </c>
      <c r="D142" s="39" t="n">
        <v>0.9</v>
      </c>
      <c r="E142" s="39" t="n">
        <v>1</v>
      </c>
      <c r="F142" s="39" t="n">
        <v>1.5</v>
      </c>
      <c r="G142" s="39" t="n">
        <v>1.5</v>
      </c>
      <c r="H142" s="39" t="n">
        <v>2</v>
      </c>
      <c r="I142" s="39" t="n">
        <v>2</v>
      </c>
      <c r="J142" s="39" t="n">
        <v>2.1</v>
      </c>
      <c r="K142" s="39" t="n">
        <v>2.1</v>
      </c>
    </row>
    <row r="143" customFormat="false" ht="15" hidden="false" customHeight="false" outlineLevel="0" collapsed="false">
      <c r="A143" s="15" t="s">
        <v>166</v>
      </c>
      <c r="B143" s="15" t="s">
        <v>16</v>
      </c>
      <c r="C143" s="38" t="n">
        <v>0.63</v>
      </c>
      <c r="D143" s="39" t="n">
        <v>0.31</v>
      </c>
      <c r="E143" s="39" t="n">
        <v>0.35</v>
      </c>
      <c r="F143" s="39" t="n">
        <v>0.5</v>
      </c>
      <c r="G143" s="39" t="n">
        <v>0.5</v>
      </c>
      <c r="H143" s="39" t="n">
        <v>0.636</v>
      </c>
      <c r="I143" s="39" t="n">
        <v>0.63</v>
      </c>
      <c r="J143" s="39" t="n">
        <v>0.7</v>
      </c>
      <c r="K143" s="39" t="n">
        <v>0.7</v>
      </c>
    </row>
    <row r="144" customFormat="false" ht="15" hidden="false" customHeight="false" outlineLevel="0" collapsed="false">
      <c r="A144" s="15" t="s">
        <v>167</v>
      </c>
      <c r="B144" s="15" t="s">
        <v>16</v>
      </c>
      <c r="C144" s="38" t="n">
        <v>1.37</v>
      </c>
      <c r="D144" s="39" t="n">
        <v>0.59</v>
      </c>
      <c r="E144" s="39" t="n">
        <v>0.65</v>
      </c>
      <c r="F144" s="39" t="n">
        <v>1</v>
      </c>
      <c r="G144" s="39" t="n">
        <v>1</v>
      </c>
      <c r="H144" s="39" t="n">
        <v>1.37</v>
      </c>
      <c r="I144" s="39" t="n">
        <v>1.37</v>
      </c>
      <c r="J144" s="39" t="n">
        <v>1.4</v>
      </c>
      <c r="K144" s="39" t="n">
        <v>1.4</v>
      </c>
    </row>
    <row r="145" customFormat="false" ht="15" hidden="false" customHeight="false" outlineLevel="0" collapsed="false">
      <c r="A145" s="15" t="s">
        <v>168</v>
      </c>
      <c r="B145" s="15" t="s">
        <v>16</v>
      </c>
      <c r="C145" s="13" t="n">
        <v>78</v>
      </c>
      <c r="D145" s="39" t="n">
        <v>45.45</v>
      </c>
      <c r="E145" s="39" t="n">
        <v>55</v>
      </c>
      <c r="F145" s="39" t="n">
        <v>60</v>
      </c>
      <c r="G145" s="39" t="n">
        <v>60</v>
      </c>
      <c r="H145" s="39" t="n">
        <v>78</v>
      </c>
      <c r="I145" s="39" t="n">
        <v>78</v>
      </c>
      <c r="J145" s="39" t="n">
        <v>78.1</v>
      </c>
      <c r="K145" s="39" t="n">
        <v>78.1</v>
      </c>
    </row>
    <row r="146" customFormat="false" ht="27.25" hidden="false" customHeight="false" outlineLevel="0" collapsed="false">
      <c r="A146" s="15" t="s">
        <v>169</v>
      </c>
      <c r="B146" s="15" t="s">
        <v>76</v>
      </c>
      <c r="C146" s="13" t="n">
        <v>1.17</v>
      </c>
      <c r="D146" s="39" t="n">
        <v>0.38</v>
      </c>
      <c r="E146" s="39" t="n">
        <v>0.4</v>
      </c>
      <c r="F146" s="39" t="n">
        <v>0.5</v>
      </c>
      <c r="G146" s="39" t="n">
        <v>0.5</v>
      </c>
      <c r="H146" s="39" t="n">
        <v>0.9</v>
      </c>
      <c r="I146" s="39" t="n">
        <v>0.9</v>
      </c>
      <c r="J146" s="39" t="n">
        <v>1</v>
      </c>
      <c r="K146" s="39" t="n">
        <v>1</v>
      </c>
    </row>
    <row r="147" customFormat="false" ht="27.25" hidden="false" customHeight="false" outlineLevel="0" collapsed="false">
      <c r="A147" s="15" t="s">
        <v>170</v>
      </c>
      <c r="B147" s="15" t="s">
        <v>76</v>
      </c>
      <c r="C147" s="40" t="n">
        <v>8</v>
      </c>
      <c r="D147" s="39" t="n">
        <v>8</v>
      </c>
      <c r="E147" s="39" t="n">
        <v>8</v>
      </c>
      <c r="F147" s="39" t="n">
        <v>8</v>
      </c>
      <c r="G147" s="39" t="n">
        <v>8</v>
      </c>
      <c r="H147" s="39" t="n">
        <v>8</v>
      </c>
      <c r="I147" s="39" t="n">
        <v>8</v>
      </c>
      <c r="J147" s="39" t="n">
        <v>8</v>
      </c>
      <c r="K147" s="39" t="n">
        <v>8</v>
      </c>
    </row>
    <row r="148" customFormat="false" ht="27.25" hidden="false" customHeight="false" outlineLevel="0" collapsed="false">
      <c r="A148" s="15" t="s">
        <v>171</v>
      </c>
      <c r="B148" s="15" t="s">
        <v>16</v>
      </c>
      <c r="C148" s="40" t="n">
        <v>20</v>
      </c>
      <c r="D148" s="39" t="n">
        <v>11.2</v>
      </c>
      <c r="E148" s="39" t="n">
        <v>15</v>
      </c>
      <c r="F148" s="39" t="n">
        <v>15</v>
      </c>
      <c r="G148" s="39" t="n">
        <v>15</v>
      </c>
      <c r="H148" s="39" t="n">
        <v>20</v>
      </c>
      <c r="I148" s="39" t="n">
        <v>20</v>
      </c>
      <c r="J148" s="39" t="n">
        <v>20</v>
      </c>
      <c r="K148" s="39" t="n">
        <v>20</v>
      </c>
    </row>
    <row r="149" customFormat="false" ht="40.05" hidden="false" customHeight="false" outlineLevel="0" collapsed="false">
      <c r="A149" s="15" t="s">
        <v>172</v>
      </c>
      <c r="B149" s="15" t="s">
        <v>16</v>
      </c>
      <c r="C149" s="40" t="n">
        <v>172</v>
      </c>
      <c r="D149" s="39" t="n">
        <v>89.03</v>
      </c>
      <c r="E149" s="39" t="n">
        <v>90</v>
      </c>
      <c r="F149" s="39" t="n">
        <v>100</v>
      </c>
      <c r="G149" s="39" t="n">
        <v>100</v>
      </c>
      <c r="H149" s="39" t="n">
        <v>100</v>
      </c>
      <c r="I149" s="39" t="n">
        <v>100</v>
      </c>
      <c r="J149" s="39" t="n">
        <v>110</v>
      </c>
      <c r="K149" s="39" t="n">
        <v>110</v>
      </c>
    </row>
    <row r="150" customFormat="false" ht="13.8" hidden="false" customHeight="false" outlineLevel="0" collapsed="false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</row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4">
    <mergeCell ref="H1:K3"/>
    <mergeCell ref="A4:K4"/>
    <mergeCell ref="A5:K5"/>
    <mergeCell ref="A7:A10"/>
    <mergeCell ref="B7:B10"/>
    <mergeCell ref="C7:C10"/>
    <mergeCell ref="D7:D10"/>
    <mergeCell ref="E7:E10"/>
    <mergeCell ref="F7:K7"/>
    <mergeCell ref="F8:G8"/>
    <mergeCell ref="H8:I8"/>
    <mergeCell ref="J8:K8"/>
    <mergeCell ref="A11:K11"/>
    <mergeCell ref="A18:K18"/>
    <mergeCell ref="A35:K35"/>
    <mergeCell ref="A39:K39"/>
    <mergeCell ref="A43:K43"/>
    <mergeCell ref="A54:K54"/>
    <mergeCell ref="A71:K71"/>
    <mergeCell ref="A78:K78"/>
    <mergeCell ref="A110:K110"/>
    <mergeCell ref="A116:K116"/>
    <mergeCell ref="A127:K127"/>
    <mergeCell ref="A140:K140"/>
  </mergeCells>
  <printOptions headings="false" gridLines="false" gridLinesSet="true" horizontalCentered="true" verticalCentered="false"/>
  <pageMargins left="0.551388888888889" right="0.551388888888889" top="0.775" bottom="0.132638888888889" header="0.594444444444444" footer="0.132638888888889"/>
  <pageSetup paperSize="77" scale="96" firstPageNumber="1" fitToWidth="1" fitToHeight="1" pageOrder="overThenDown" orientation="portrait" blackAndWhite="false" draft="false" cellComments="none" useFirstPageNumber="true" horizontalDpi="300" verticalDpi="300" copies="1"/>
  <headerFooter differentFirst="false" differentOddEven="false">
    <oddHeader>&amp;C&amp;"Times New Roman,Обычный"&amp;13&amp;P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</TotalTime>
  <Application>LibreOffice/6.1.2.1$Windows_x86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2021-10-06T08:23:13Z</dcterms:created>
  <dc:creator/>
  <dc:description/>
  <dc:language>ru-RU</dc:language>
  <cp:lastModifiedBy/>
  <cp:lastPrinted>2021-10-06T15:24:13Z</cp:lastPrinted>
  <dcterms:modified xsi:type="dcterms:W3CDTF">2021-10-06T15:24:49Z</dcterms:modified>
  <cp:revision>17</cp:revision>
  <dc:subject/>
  <dc:title/>
</cp:coreProperties>
</file>